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ამირანს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63" i="1" l="1"/>
  <c r="BV63" i="1"/>
  <c r="BR63" i="1"/>
  <c r="BN63" i="1"/>
  <c r="BJ63" i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BP62" i="1"/>
  <c r="BH62" i="1"/>
  <c r="AZ62" i="1"/>
  <c r="AR62" i="1"/>
  <c r="AJ62" i="1"/>
  <c r="AB62" i="1"/>
  <c r="CA61" i="1"/>
  <c r="CA63" i="1" s="1"/>
  <c r="BZ61" i="1"/>
  <c r="BZ62" i="1" s="1"/>
  <c r="BY61" i="1"/>
  <c r="BY62" i="1" s="1"/>
  <c r="BX61" i="1"/>
  <c r="BX63" i="1" s="1"/>
  <c r="BW61" i="1"/>
  <c r="BW63" i="1" s="1"/>
  <c r="BV61" i="1"/>
  <c r="BV62" i="1" s="1"/>
  <c r="BU61" i="1"/>
  <c r="BU62" i="1" s="1"/>
  <c r="BT61" i="1"/>
  <c r="BT63" i="1" s="1"/>
  <c r="BS61" i="1"/>
  <c r="BS63" i="1" s="1"/>
  <c r="BR61" i="1"/>
  <c r="BR62" i="1" s="1"/>
  <c r="BQ61" i="1"/>
  <c r="BQ62" i="1" s="1"/>
  <c r="BP61" i="1"/>
  <c r="BP63" i="1" s="1"/>
  <c r="BO61" i="1"/>
  <c r="BO63" i="1" s="1"/>
  <c r="BN61" i="1"/>
  <c r="BN62" i="1" s="1"/>
  <c r="BM61" i="1"/>
  <c r="BM63" i="1" s="1"/>
  <c r="BL61" i="1"/>
  <c r="BL63" i="1" s="1"/>
  <c r="BK61" i="1"/>
  <c r="BK63" i="1" s="1"/>
  <c r="BJ61" i="1"/>
  <c r="BJ62" i="1" s="1"/>
  <c r="BI61" i="1"/>
  <c r="BI63" i="1" s="1"/>
  <c r="BH61" i="1"/>
  <c r="BH63" i="1" s="1"/>
  <c r="BG61" i="1"/>
  <c r="BG63" i="1" s="1"/>
  <c r="BF61" i="1"/>
  <c r="BF62" i="1" s="1"/>
  <c r="BE61" i="1"/>
  <c r="BE63" i="1" s="1"/>
  <c r="BD61" i="1"/>
  <c r="BD63" i="1" s="1"/>
  <c r="BC61" i="1"/>
  <c r="BC63" i="1" s="1"/>
  <c r="BB61" i="1"/>
  <c r="BB62" i="1" s="1"/>
  <c r="BA61" i="1"/>
  <c r="BA63" i="1" s="1"/>
  <c r="AZ61" i="1"/>
  <c r="AZ63" i="1" s="1"/>
  <c r="AY61" i="1"/>
  <c r="AY63" i="1" s="1"/>
  <c r="AX61" i="1"/>
  <c r="AX62" i="1" s="1"/>
  <c r="AW61" i="1"/>
  <c r="AW62" i="1" s="1"/>
  <c r="AV61" i="1"/>
  <c r="AV63" i="1" s="1"/>
  <c r="AU61" i="1"/>
  <c r="AU63" i="1" s="1"/>
  <c r="AT61" i="1"/>
  <c r="AT62" i="1" s="1"/>
  <c r="AS61" i="1"/>
  <c r="AS63" i="1" s="1"/>
  <c r="AR61" i="1"/>
  <c r="AR63" i="1" s="1"/>
  <c r="AQ61" i="1"/>
  <c r="AQ63" i="1" s="1"/>
  <c r="AP61" i="1"/>
  <c r="AP62" i="1" s="1"/>
  <c r="AO61" i="1"/>
  <c r="AO63" i="1" s="1"/>
  <c r="AN61" i="1"/>
  <c r="AN63" i="1" s="1"/>
  <c r="AM61" i="1"/>
  <c r="AM63" i="1" s="1"/>
  <c r="AL61" i="1"/>
  <c r="AL62" i="1" s="1"/>
  <c r="AK61" i="1"/>
  <c r="AK63" i="1" s="1"/>
  <c r="AJ61" i="1"/>
  <c r="AJ63" i="1" s="1"/>
  <c r="AI61" i="1"/>
  <c r="AI63" i="1" s="1"/>
  <c r="AH61" i="1"/>
  <c r="AH62" i="1" s="1"/>
  <c r="AG61" i="1"/>
  <c r="AG63" i="1" s="1"/>
  <c r="AF61" i="1"/>
  <c r="AF63" i="1" s="1"/>
  <c r="AE61" i="1"/>
  <c r="AE63" i="1" s="1"/>
  <c r="AD61" i="1"/>
  <c r="AD62" i="1" s="1"/>
  <c r="AC61" i="1"/>
  <c r="AC63" i="1" s="1"/>
  <c r="AB61" i="1"/>
  <c r="AB63" i="1" s="1"/>
  <c r="AA61" i="1"/>
  <c r="AA63" i="1" s="1"/>
  <c r="Z61" i="1"/>
  <c r="Z62" i="1" s="1"/>
  <c r="Y61" i="1"/>
  <c r="Y62" i="1" s="1"/>
  <c r="X61" i="1"/>
  <c r="X63" i="1" s="1"/>
  <c r="W61" i="1"/>
  <c r="W63" i="1" s="1"/>
  <c r="V61" i="1"/>
  <c r="V62" i="1" s="1"/>
  <c r="U61" i="1"/>
  <c r="U63" i="1" s="1"/>
  <c r="T61" i="1"/>
  <c r="T63" i="1" s="1"/>
  <c r="S61" i="1"/>
  <c r="S63" i="1" s="1"/>
  <c r="R61" i="1"/>
  <c r="R62" i="1" s="1"/>
  <c r="Q61" i="1"/>
  <c r="Q63" i="1" s="1"/>
  <c r="P61" i="1"/>
  <c r="P63" i="1" s="1"/>
  <c r="O61" i="1"/>
  <c r="O63" i="1" s="1"/>
  <c r="N61" i="1"/>
  <c r="N62" i="1" s="1"/>
  <c r="M61" i="1"/>
  <c r="M63" i="1" s="1"/>
  <c r="L61" i="1"/>
  <c r="L63" i="1" s="1"/>
  <c r="K61" i="1"/>
  <c r="K63" i="1" s="1"/>
  <c r="J61" i="1"/>
  <c r="J62" i="1" s="1"/>
  <c r="I61" i="1"/>
  <c r="CB61" i="1" s="1"/>
  <c r="G61" i="1"/>
  <c r="E61" i="1"/>
  <c r="CC60" i="1"/>
  <c r="CB60" i="1"/>
  <c r="CB59" i="1"/>
  <c r="CC59" i="1" s="1"/>
  <c r="H59" i="1"/>
  <c r="F59" i="1"/>
  <c r="CB58" i="1"/>
  <c r="CC58" i="1" s="1"/>
  <c r="CB57" i="1"/>
  <c r="F57" i="1"/>
  <c r="H57" i="1" s="1"/>
  <c r="CC56" i="1"/>
  <c r="CB56" i="1"/>
  <c r="CB55" i="1"/>
  <c r="CC55" i="1" s="1"/>
  <c r="H55" i="1"/>
  <c r="F55" i="1"/>
  <c r="CB53" i="1"/>
  <c r="CC53" i="1" s="1"/>
  <c r="CC52" i="1"/>
  <c r="CB52" i="1"/>
  <c r="F52" i="1"/>
  <c r="H52" i="1" s="1"/>
  <c r="CC51" i="1"/>
  <c r="CB51" i="1"/>
  <c r="CB50" i="1"/>
  <c r="CC50" i="1" s="1"/>
  <c r="H50" i="1"/>
  <c r="F50" i="1"/>
  <c r="CB49" i="1"/>
  <c r="CC49" i="1" s="1"/>
  <c r="CC48" i="1"/>
  <c r="CB48" i="1"/>
  <c r="F48" i="1"/>
  <c r="H48" i="1" s="1"/>
  <c r="CC47" i="1"/>
  <c r="CB47" i="1"/>
  <c r="CB46" i="1"/>
  <c r="CC46" i="1" s="1"/>
  <c r="H46" i="1"/>
  <c r="F46" i="1"/>
  <c r="CB45" i="1"/>
  <c r="CC45" i="1" s="1"/>
  <c r="CB44" i="1"/>
  <c r="F44" i="1"/>
  <c r="H44" i="1" s="1"/>
  <c r="CC43" i="1"/>
  <c r="CB43" i="1"/>
  <c r="CB42" i="1"/>
  <c r="CC42" i="1" s="1"/>
  <c r="H42" i="1"/>
  <c r="F42" i="1"/>
  <c r="CB41" i="1"/>
  <c r="CC41" i="1" s="1"/>
  <c r="CB40" i="1"/>
  <c r="F40" i="1"/>
  <c r="H40" i="1" s="1"/>
  <c r="CC39" i="1"/>
  <c r="CB39" i="1"/>
  <c r="CB38" i="1"/>
  <c r="CC38" i="1" s="1"/>
  <c r="H38" i="1"/>
  <c r="F38" i="1"/>
  <c r="CB37" i="1"/>
  <c r="CC37" i="1" s="1"/>
  <c r="CC36" i="1"/>
  <c r="CB36" i="1"/>
  <c r="F36" i="1"/>
  <c r="H36" i="1" s="1"/>
  <c r="CC35" i="1"/>
  <c r="CB35" i="1"/>
  <c r="CB34" i="1"/>
  <c r="CC34" i="1" s="1"/>
  <c r="H34" i="1"/>
  <c r="F34" i="1"/>
  <c r="CB33" i="1"/>
  <c r="CC33" i="1" s="1"/>
  <c r="CC32" i="1"/>
  <c r="CB32" i="1"/>
  <c r="F32" i="1"/>
  <c r="H32" i="1" s="1"/>
  <c r="CC31" i="1"/>
  <c r="CB31" i="1"/>
  <c r="CB30" i="1"/>
  <c r="CC30" i="1" s="1"/>
  <c r="H30" i="1"/>
  <c r="F30" i="1"/>
  <c r="CB29" i="1"/>
  <c r="CC29" i="1" s="1"/>
  <c r="CB28" i="1"/>
  <c r="F28" i="1"/>
  <c r="H28" i="1" s="1"/>
  <c r="CC27" i="1"/>
  <c r="CB27" i="1"/>
  <c r="CB26" i="1"/>
  <c r="CC26" i="1" s="1"/>
  <c r="H26" i="1"/>
  <c r="F26" i="1"/>
  <c r="CB25" i="1"/>
  <c r="CC25" i="1" s="1"/>
  <c r="CB24" i="1"/>
  <c r="F24" i="1"/>
  <c r="H24" i="1" s="1"/>
  <c r="CC22" i="1"/>
  <c r="CB22" i="1"/>
  <c r="CB21" i="1"/>
  <c r="CC21" i="1" s="1"/>
  <c r="H21" i="1"/>
  <c r="F21" i="1"/>
  <c r="CB20" i="1"/>
  <c r="CC20" i="1" s="1"/>
  <c r="CC19" i="1"/>
  <c r="CB19" i="1"/>
  <c r="F19" i="1"/>
  <c r="H19" i="1" s="1"/>
  <c r="CC18" i="1"/>
  <c r="CB18" i="1"/>
  <c r="CB17" i="1"/>
  <c r="CC17" i="1" s="1"/>
  <c r="H17" i="1"/>
  <c r="F17" i="1"/>
  <c r="CB16" i="1"/>
  <c r="CC16" i="1" s="1"/>
  <c r="CC15" i="1"/>
  <c r="CB15" i="1"/>
  <c r="F15" i="1"/>
  <c r="H15" i="1" s="1"/>
  <c r="CC14" i="1"/>
  <c r="CB14" i="1"/>
  <c r="CB13" i="1"/>
  <c r="F13" i="1"/>
  <c r="H13" i="1" s="1"/>
  <c r="CB12" i="1"/>
  <c r="CC12" i="1" s="1"/>
  <c r="CB11" i="1"/>
  <c r="F11" i="1"/>
  <c r="H11" i="1" s="1"/>
  <c r="CC10" i="1"/>
  <c r="CB10" i="1"/>
  <c r="CB9" i="1"/>
  <c r="F9" i="1"/>
  <c r="F61" i="1" s="1"/>
  <c r="CB8" i="1"/>
  <c r="CC8" i="1" s="1"/>
  <c r="CB7" i="1"/>
  <c r="CC7" i="1" s="1"/>
  <c r="H7" i="1"/>
  <c r="BV5" i="1"/>
  <c r="BD5" i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AV5" i="1"/>
  <c r="AW5" i="1" s="1"/>
  <c r="AX5" i="1" s="1"/>
  <c r="AY5" i="1" s="1"/>
  <c r="AZ5" i="1" s="1"/>
  <c r="BA5" i="1" s="1"/>
  <c r="AU5" i="1"/>
  <c r="AT5" i="1"/>
  <c r="AO5" i="1"/>
  <c r="AE5" i="1"/>
  <c r="AD5" i="1"/>
  <c r="AC5" i="1"/>
  <c r="K5" i="1"/>
  <c r="L5" i="1" s="1"/>
  <c r="M5" i="1" s="1"/>
  <c r="N5" i="1" s="1"/>
  <c r="O5" i="1" s="1"/>
  <c r="P5" i="1" s="1"/>
  <c r="Q5" i="1" s="1"/>
  <c r="R5" i="1" s="1"/>
  <c r="J5" i="1"/>
  <c r="Q62" i="1" l="1"/>
  <c r="AG62" i="1"/>
  <c r="AO62" i="1"/>
  <c r="BE62" i="1"/>
  <c r="BM62" i="1"/>
  <c r="I63" i="1"/>
  <c r="Y63" i="1"/>
  <c r="AW63" i="1"/>
  <c r="BU63" i="1"/>
  <c r="H9" i="1"/>
  <c r="H61" i="1" s="1"/>
  <c r="L62" i="1"/>
  <c r="T62" i="1"/>
  <c r="CC9" i="1"/>
  <c r="CC24" i="1"/>
  <c r="CC40" i="1"/>
  <c r="CC57" i="1"/>
  <c r="M62" i="1"/>
  <c r="U62" i="1"/>
  <c r="AC62" i="1"/>
  <c r="AK62" i="1"/>
  <c r="AS62" i="1"/>
  <c r="BA62" i="1"/>
  <c r="BI62" i="1"/>
  <c r="BT62" i="1"/>
  <c r="BQ63" i="1"/>
  <c r="BY63" i="1"/>
  <c r="I62" i="1"/>
  <c r="CC11" i="1"/>
  <c r="CC13" i="1"/>
  <c r="CC28" i="1"/>
  <c r="CC44" i="1"/>
  <c r="P62" i="1"/>
  <c r="X62" i="1"/>
  <c r="AF62" i="1"/>
  <c r="AN62" i="1"/>
  <c r="AV62" i="1"/>
  <c r="BD62" i="1"/>
  <c r="BL62" i="1"/>
  <c r="BX62" i="1"/>
  <c r="K62" i="1"/>
  <c r="O62" i="1"/>
  <c r="S62" i="1"/>
  <c r="W62" i="1"/>
  <c r="AA62" i="1"/>
  <c r="AE62" i="1"/>
  <c r="AI62" i="1"/>
  <c r="AM62" i="1"/>
  <c r="AQ62" i="1"/>
  <c r="AU62" i="1"/>
  <c r="AY62" i="1"/>
  <c r="BC62" i="1"/>
  <c r="BG62" i="1"/>
  <c r="BK62" i="1"/>
  <c r="BO62" i="1"/>
  <c r="BS62" i="1"/>
  <c r="BW62" i="1"/>
  <c r="CA62" i="1"/>
</calcChain>
</file>

<file path=xl/sharedStrings.xml><?xml version="1.0" encoding="utf-8"?>
<sst xmlns="http://schemas.openxmlformats.org/spreadsheetml/2006/main" count="85" uniqueCount="48">
  <si>
    <t>დანართი №1: სასწავლო გეგმა</t>
  </si>
  <si>
    <t>სასწავლებლის სახელწოდება:  სსიპ ბათუმის შოთა რუსთაველის სახელმწიფო უნივერსიტეტი</t>
  </si>
  <si>
    <t>პროგრამის  სახელწოდება და სარეგისტრაციო ნომერი: ბანკის მოლარე-ოპერატორი - 04105-პ</t>
  </si>
  <si>
    <t>ზოგადი მოდულები</t>
  </si>
  <si>
    <t>0020101 - რაოდენობრივი წიგნიერება</t>
  </si>
  <si>
    <t>საბაზო განათლება</t>
  </si>
  <si>
    <t>A</t>
  </si>
  <si>
    <t>0030102 - კომუნიკაცია</t>
  </si>
  <si>
    <t xml:space="preserve"> 0230101 - უცხოური ენა</t>
  </si>
  <si>
    <t>0410001- მეწარმეობა</t>
  </si>
  <si>
    <t>0610001 - საინფორმაციო ტექნოლოგიები</t>
  </si>
  <si>
    <t>B</t>
  </si>
  <si>
    <t>0030101 - პიროვნული და ინტერპერსონალური უნარები</t>
  </si>
  <si>
    <t>0110003 - სამოქალაქო განათლება</t>
  </si>
  <si>
    <t>ქართული ენა  A2</t>
  </si>
  <si>
    <t>A1</t>
  </si>
  <si>
    <t>სავალდებულო პროფესიული მოდულები</t>
  </si>
  <si>
    <t>0410501 - გაცნობითი პრაქტიკა - ბანკის მოლარე-ოპერატორი</t>
  </si>
  <si>
    <t>A+P</t>
  </si>
  <si>
    <t>0410502 - საწარმოო პრაქტიკა - ბანკის მოლარე-ოპერატორი</t>
  </si>
  <si>
    <t>P</t>
  </si>
  <si>
    <t>0410503 - პრაქტიკული პროექტი</t>
  </si>
  <si>
    <t xml:space="preserve"> საბაზო განათლება</t>
  </si>
  <si>
    <t>A,C</t>
  </si>
  <si>
    <t>0410404 - ნაღდი ანგარიშსწორების ოპერაციები</t>
  </si>
  <si>
    <t xml:space="preserve">  საბაზო განათლება</t>
  </si>
  <si>
    <t>0410504 - უნაღდო ანგარიშსწორების ოპერაციები</t>
  </si>
  <si>
    <t>0410409 - გაყიდვების ტექნიკა</t>
  </si>
  <si>
    <t>0410406 - სწრაფი ფულადი გზავნილები</t>
  </si>
  <si>
    <r>
      <t xml:space="preserve"> საბაზო განათლება</t>
    </r>
    <r>
      <rPr>
        <sz val="10"/>
        <rFont val="Sylfaen"/>
        <family val="1"/>
        <charset val="204"/>
      </rPr>
      <t xml:space="preserve"> </t>
    </r>
  </si>
  <si>
    <t>0410505-დეპოზიტების-მართვა</t>
  </si>
  <si>
    <t>საბაზო განათლება, ანგარიშების გახსნა/დახურვა, გაყიდვების ტექნიკა</t>
  </si>
  <si>
    <t>0410506-სესხების-მართვა</t>
  </si>
  <si>
    <t xml:space="preserve"> საბაზო განათლება, ანგარიშების გახსნა/დახურვა, სერვის - პლიუსი  </t>
  </si>
  <si>
    <t>0410507-ანგარიშის-გახსნა/დახურვა</t>
  </si>
  <si>
    <t xml:space="preserve"> საბაზო განათლება </t>
  </si>
  <si>
    <t>0410508 - ეროვნული და უცხოური ვალუტის დამცავი ნიშნები</t>
  </si>
  <si>
    <t>0410509 - დისტანციური საბანკო მომსახურებები</t>
  </si>
  <si>
    <t xml:space="preserve"> საბაზო განათლება ,გაყიდვების ტექნიკა, სერვის-პლიუსი</t>
  </si>
  <si>
    <t>0410405-კონფლიქტური-სიტუაციების-მართვა</t>
  </si>
  <si>
    <t>0410412-სერვის-პლიუსი</t>
  </si>
  <si>
    <t>0410407-სალაროს-გახსნა-დახურვა</t>
  </si>
  <si>
    <t>არჩევითი პროფესიული მოდული</t>
  </si>
  <si>
    <t>0410604 პირველადი სააღრიცხვო დოკუმენტაცია</t>
  </si>
  <si>
    <t>0410608 ანგარიშგებების მომზადება</t>
  </si>
  <si>
    <t>საბაზო განათლება, სააღრიცხვო მონაცემთა ბაზები</t>
  </si>
  <si>
    <t>0410605-სააღრიცხვო მონაცემთა ბაზები</t>
  </si>
  <si>
    <t>კვირის დატვირთვა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</si>
</sst>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name val="Sylfaen"/>
      <family val="2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Sylfaen"/>
      <family val="1"/>
      <charset val="204"/>
    </font>
    <font>
      <sz val="10"/>
      <name val="Sylfaen"/>
      <family val="2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1"/>
      <scheme val="minor"/>
    </font>
    <font>
      <b/>
      <sz val="1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/>
    <xf numFmtId="0" fontId="2" fillId="0" borderId="0" xfId="1" applyFont="1" applyFill="1" applyBorder="1" applyAlignment="1"/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49" fontId="3" fillId="0" borderId="0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/>
    <xf numFmtId="0" fontId="3" fillId="0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textRotation="90" wrapText="1"/>
    </xf>
    <xf numFmtId="0" fontId="7" fillId="3" borderId="3" xfId="1" applyFont="1" applyFill="1" applyBorder="1" applyAlignment="1">
      <alignment horizontal="center" textRotation="90" wrapText="1"/>
    </xf>
    <xf numFmtId="0" fontId="5" fillId="4" borderId="4" xfId="1" applyFont="1" applyFill="1" applyBorder="1" applyAlignment="1">
      <alignment horizontal="center" textRotation="90" wrapText="1"/>
    </xf>
    <xf numFmtId="0" fontId="5" fillId="5" borderId="4" xfId="1" applyFont="1" applyFill="1" applyBorder="1" applyAlignment="1">
      <alignment horizontal="center" textRotation="90" wrapText="1"/>
    </xf>
    <xf numFmtId="0" fontId="8" fillId="6" borderId="5" xfId="1" applyFont="1" applyFill="1" applyBorder="1" applyAlignment="1">
      <alignment horizontal="center" textRotation="90" wrapText="1"/>
    </xf>
    <xf numFmtId="0" fontId="7" fillId="7" borderId="6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9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8" borderId="10" xfId="1" applyFont="1" applyFill="1" applyBorder="1"/>
    <xf numFmtId="0" fontId="6" fillId="8" borderId="2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7" fillId="8" borderId="12" xfId="1" applyFont="1" applyFill="1" applyBorder="1" applyAlignment="1"/>
    <xf numFmtId="0" fontId="7" fillId="8" borderId="13" xfId="1" applyFont="1" applyFill="1" applyBorder="1" applyAlignment="1"/>
    <xf numFmtId="0" fontId="8" fillId="8" borderId="13" xfId="1" applyFont="1" applyFill="1" applyBorder="1" applyAlignment="1"/>
    <xf numFmtId="0" fontId="7" fillId="8" borderId="6" xfId="1" applyFont="1" applyFill="1" applyBorder="1" applyAlignment="1"/>
    <xf numFmtId="0" fontId="7" fillId="8" borderId="7" xfId="1" applyFont="1" applyFill="1" applyBorder="1" applyAlignment="1"/>
    <xf numFmtId="0" fontId="7" fillId="8" borderId="10" xfId="1" applyFont="1" applyFill="1" applyBorder="1" applyAlignment="1"/>
    <xf numFmtId="0" fontId="7" fillId="8" borderId="8" xfId="1" applyFont="1" applyFill="1" applyBorder="1" applyAlignment="1"/>
    <xf numFmtId="0" fontId="7" fillId="8" borderId="9" xfId="1" applyFont="1" applyFill="1" applyBorder="1" applyAlignment="1"/>
    <xf numFmtId="0" fontId="9" fillId="2" borderId="14" xfId="1" applyFont="1" applyFill="1" applyBorder="1"/>
    <xf numFmtId="0" fontId="10" fillId="2" borderId="0" xfId="1" applyFont="1" applyFill="1" applyBorder="1"/>
    <xf numFmtId="0" fontId="7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1" fontId="7" fillId="3" borderId="18" xfId="1" applyNumberFormat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3" fillId="5" borderId="19" xfId="1" applyFont="1" applyFill="1" applyBorder="1" applyAlignment="1">
      <alignment horizontal="center" vertical="center"/>
    </xf>
    <xf numFmtId="0" fontId="8" fillId="6" borderId="18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/>
    </xf>
    <xf numFmtId="0" fontId="7" fillId="9" borderId="21" xfId="1" applyFont="1" applyFill="1" applyBorder="1" applyAlignment="1">
      <alignment horizontal="center" vertical="center"/>
    </xf>
    <xf numFmtId="0" fontId="7" fillId="10" borderId="21" xfId="1" applyFont="1" applyFill="1" applyBorder="1" applyAlignment="1">
      <alignment horizontal="center" vertical="center"/>
    </xf>
    <xf numFmtId="0" fontId="7" fillId="11" borderId="21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10" fillId="12" borderId="0" xfId="1" applyFont="1" applyFill="1" applyBorder="1"/>
    <xf numFmtId="0" fontId="7" fillId="2" borderId="25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1" fontId="7" fillId="3" borderId="28" xfId="1" applyNumberFormat="1" applyFont="1" applyFill="1" applyBorder="1" applyAlignment="1">
      <alignment horizontal="center" vertical="center"/>
    </xf>
    <xf numFmtId="0" fontId="13" fillId="4" borderId="29" xfId="1" applyFont="1" applyFill="1" applyBorder="1" applyAlignment="1">
      <alignment horizontal="center" vertical="center"/>
    </xf>
    <xf numFmtId="0" fontId="13" fillId="5" borderId="29" xfId="1" applyFont="1" applyFill="1" applyBorder="1" applyAlignment="1">
      <alignment horizontal="center" vertical="center"/>
    </xf>
    <xf numFmtId="0" fontId="8" fillId="6" borderId="28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7" fillId="7" borderId="31" xfId="1" applyFont="1" applyFill="1" applyBorder="1" applyAlignment="1">
      <alignment horizontal="center" vertical="center"/>
    </xf>
    <xf numFmtId="0" fontId="7" fillId="10" borderId="31" xfId="1" applyFont="1" applyFill="1" applyBorder="1" applyAlignment="1">
      <alignment horizontal="center" vertical="center"/>
    </xf>
    <xf numFmtId="0" fontId="7" fillId="11" borderId="31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12" fillId="2" borderId="38" xfId="1" applyFont="1" applyFill="1" applyBorder="1" applyAlignment="1">
      <alignment horizontal="center" vertical="center" wrapText="1"/>
    </xf>
    <xf numFmtId="1" fontId="13" fillId="3" borderId="28" xfId="1" applyNumberFormat="1" applyFont="1" applyFill="1" applyBorder="1" applyAlignment="1">
      <alignment horizontal="center" vertical="center"/>
    </xf>
    <xf numFmtId="0" fontId="5" fillId="8" borderId="31" xfId="1" applyFont="1" applyFill="1" applyBorder="1" applyAlignment="1">
      <alignment horizontal="center" vertical="center"/>
    </xf>
    <xf numFmtId="0" fontId="5" fillId="9" borderId="31" xfId="1" applyFont="1" applyFill="1" applyBorder="1" applyAlignment="1">
      <alignment horizontal="center" vertical="center"/>
    </xf>
    <xf numFmtId="0" fontId="5" fillId="13" borderId="31" xfId="1" applyFont="1" applyFill="1" applyBorder="1" applyAlignment="1">
      <alignment horizontal="center" vertical="center"/>
    </xf>
    <xf numFmtId="0" fontId="5" fillId="14" borderId="31" xfId="1" applyFont="1" applyFill="1" applyBorder="1" applyAlignment="1">
      <alignment horizontal="center" vertical="center"/>
    </xf>
    <xf numFmtId="0" fontId="5" fillId="15" borderId="31" xfId="1" applyFont="1" applyFill="1" applyBorder="1" applyAlignment="1">
      <alignment horizontal="center" vertical="center"/>
    </xf>
    <xf numFmtId="0" fontId="10" fillId="7" borderId="0" xfId="1" applyFont="1" applyFill="1" applyBorder="1"/>
    <xf numFmtId="0" fontId="7" fillId="4" borderId="29" xfId="1" applyFont="1" applyFill="1" applyBorder="1" applyAlignment="1">
      <alignment horizontal="center" vertical="center"/>
    </xf>
    <xf numFmtId="0" fontId="7" fillId="5" borderId="29" xfId="1" applyFont="1" applyFill="1" applyBorder="1" applyAlignment="1">
      <alignment horizontal="center" vertical="center"/>
    </xf>
    <xf numFmtId="0" fontId="5" fillId="16" borderId="31" xfId="1" applyFont="1" applyFill="1" applyBorder="1" applyAlignment="1">
      <alignment horizontal="center" vertical="center"/>
    </xf>
    <xf numFmtId="0" fontId="5" fillId="10" borderId="31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/>
    </xf>
    <xf numFmtId="0" fontId="10" fillId="0" borderId="0" xfId="1" applyFont="1" applyBorder="1"/>
    <xf numFmtId="0" fontId="5" fillId="17" borderId="31" xfId="1" applyFont="1" applyFill="1" applyBorder="1" applyAlignment="1">
      <alignment horizontal="center" vertical="center"/>
    </xf>
    <xf numFmtId="0" fontId="5" fillId="6" borderId="31" xfId="1" applyFont="1" applyFill="1" applyBorder="1" applyAlignment="1">
      <alignment horizontal="center" vertical="center"/>
    </xf>
    <xf numFmtId="0" fontId="5" fillId="18" borderId="31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7" fillId="9" borderId="31" xfId="1" applyFont="1" applyFill="1" applyBorder="1" applyAlignment="1">
      <alignment horizontal="center" vertical="center"/>
    </xf>
    <xf numFmtId="0" fontId="7" fillId="16" borderId="31" xfId="1" applyFont="1" applyFill="1" applyBorder="1" applyAlignment="1">
      <alignment horizontal="center" vertical="center"/>
    </xf>
    <xf numFmtId="0" fontId="7" fillId="19" borderId="31" xfId="1" applyFont="1" applyFill="1" applyBorder="1" applyAlignment="1">
      <alignment horizontal="center" vertical="center"/>
    </xf>
    <xf numFmtId="0" fontId="7" fillId="20" borderId="31" xfId="1" applyFont="1" applyFill="1" applyBorder="1" applyAlignment="1">
      <alignment horizontal="center" vertical="center"/>
    </xf>
    <xf numFmtId="0" fontId="5" fillId="8" borderId="30" xfId="1" applyFont="1" applyFill="1" applyBorder="1" applyAlignment="1">
      <alignment horizontal="center" vertical="center"/>
    </xf>
    <xf numFmtId="0" fontId="5" fillId="4" borderId="31" xfId="1" applyFont="1" applyFill="1" applyBorder="1" applyAlignment="1">
      <alignment horizontal="center" vertical="center"/>
    </xf>
    <xf numFmtId="0" fontId="5" fillId="9" borderId="34" xfId="1" applyFont="1" applyFill="1" applyBorder="1" applyAlignment="1">
      <alignment horizontal="center" vertical="center"/>
    </xf>
    <xf numFmtId="0" fontId="5" fillId="8" borderId="39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/>
    </xf>
    <xf numFmtId="0" fontId="6" fillId="8" borderId="2" xfId="1" applyFont="1" applyFill="1" applyBorder="1" applyAlignment="1">
      <alignment vertical="center"/>
    </xf>
    <xf numFmtId="1" fontId="7" fillId="8" borderId="12" xfId="1" applyNumberFormat="1" applyFont="1" applyFill="1" applyBorder="1" applyAlignment="1">
      <alignment vertical="center" wrapText="1"/>
    </xf>
    <xf numFmtId="1" fontId="7" fillId="8" borderId="2" xfId="1" applyNumberFormat="1" applyFont="1" applyFill="1" applyBorder="1" applyAlignment="1">
      <alignment vertical="center" wrapText="1"/>
    </xf>
    <xf numFmtId="1" fontId="8" fillId="8" borderId="12" xfId="1" applyNumberFormat="1" applyFont="1" applyFill="1" applyBorder="1" applyAlignment="1">
      <alignment vertical="center" wrapText="1"/>
    </xf>
    <xf numFmtId="1" fontId="7" fillId="2" borderId="31" xfId="1" applyNumberFormat="1" applyFont="1" applyFill="1" applyBorder="1" applyAlignment="1">
      <alignment horizontal="center" vertical="center" wrapText="1"/>
    </xf>
    <xf numFmtId="1" fontId="7" fillId="2" borderId="34" xfId="1" applyNumberFormat="1" applyFont="1" applyFill="1" applyBorder="1" applyAlignment="1">
      <alignment horizontal="center" vertical="center" wrapText="1"/>
    </xf>
    <xf numFmtId="1" fontId="7" fillId="2" borderId="35" xfId="1" applyNumberFormat="1" applyFont="1" applyFill="1" applyBorder="1" applyAlignment="1">
      <alignment horizontal="center" vertical="center" wrapText="1"/>
    </xf>
    <xf numFmtId="1" fontId="7" fillId="8" borderId="31" xfId="1" applyNumberFormat="1" applyFont="1" applyFill="1" applyBorder="1" applyAlignment="1">
      <alignment horizontal="center" vertical="center" wrapText="1"/>
    </xf>
    <xf numFmtId="1" fontId="7" fillId="8" borderId="34" xfId="1" applyNumberFormat="1" applyFont="1" applyFill="1" applyBorder="1" applyAlignment="1">
      <alignment horizontal="center" vertical="center" wrapText="1"/>
    </xf>
    <xf numFmtId="1" fontId="7" fillId="8" borderId="9" xfId="1" applyNumberFormat="1" applyFont="1" applyFill="1" applyBorder="1" applyAlignment="1">
      <alignment vertical="center" wrapText="1"/>
    </xf>
    <xf numFmtId="0" fontId="12" fillId="2" borderId="16" xfId="1" applyFont="1" applyFill="1" applyBorder="1" applyAlignment="1">
      <alignment horizontal="left" vertical="center" wrapText="1"/>
    </xf>
    <xf numFmtId="0" fontId="12" fillId="2" borderId="40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8" fillId="16" borderId="31" xfId="1" applyFont="1" applyFill="1" applyBorder="1" applyAlignment="1">
      <alignment horizontal="center" vertical="center"/>
    </xf>
    <xf numFmtId="0" fontId="8" fillId="9" borderId="31" xfId="1" applyFont="1" applyFill="1" applyBorder="1" applyAlignment="1">
      <alignment horizontal="center" vertical="center"/>
    </xf>
    <xf numFmtId="0" fontId="8" fillId="8" borderId="31" xfId="1" applyFont="1" applyFill="1" applyBorder="1" applyAlignment="1">
      <alignment horizontal="center" vertical="center"/>
    </xf>
    <xf numFmtId="0" fontId="8" fillId="17" borderId="31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left" vertical="center" wrapText="1"/>
    </xf>
    <xf numFmtId="0" fontId="12" fillId="2" borderId="36" xfId="1" applyFont="1" applyFill="1" applyBorder="1" applyAlignment="1">
      <alignment horizontal="left" vertical="center" wrapText="1"/>
    </xf>
    <xf numFmtId="0" fontId="7" fillId="21" borderId="31" xfId="1" applyFont="1" applyFill="1" applyBorder="1" applyAlignment="1">
      <alignment horizontal="center" vertical="center"/>
    </xf>
    <xf numFmtId="0" fontId="7" fillId="8" borderId="31" xfId="1" applyFont="1" applyFill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/>
    </xf>
    <xf numFmtId="0" fontId="7" fillId="9" borderId="34" xfId="1" applyFont="1" applyFill="1" applyBorder="1" applyAlignment="1">
      <alignment horizontal="center" vertical="center"/>
    </xf>
    <xf numFmtId="0" fontId="7" fillId="4" borderId="34" xfId="1" applyFont="1" applyFill="1" applyBorder="1" applyAlignment="1">
      <alignment horizontal="center" vertical="center"/>
    </xf>
    <xf numFmtId="0" fontId="7" fillId="4" borderId="38" xfId="1" applyFont="1" applyFill="1" applyBorder="1" applyAlignment="1">
      <alignment horizontal="center" vertical="center"/>
    </xf>
    <xf numFmtId="0" fontId="5" fillId="12" borderId="31" xfId="1" applyFont="1" applyFill="1" applyBorder="1" applyAlignment="1">
      <alignment horizontal="center" vertical="center"/>
    </xf>
    <xf numFmtId="0" fontId="5" fillId="22" borderId="31" xfId="1" applyFont="1" applyFill="1" applyBorder="1" applyAlignment="1">
      <alignment horizontal="center" vertical="center"/>
    </xf>
    <xf numFmtId="0" fontId="5" fillId="23" borderId="31" xfId="1" applyFont="1" applyFill="1" applyBorder="1" applyAlignment="1">
      <alignment horizontal="center" vertical="center"/>
    </xf>
    <xf numFmtId="0" fontId="5" fillId="24" borderId="31" xfId="1" applyFont="1" applyFill="1" applyBorder="1" applyAlignment="1">
      <alignment horizontal="center" vertical="center"/>
    </xf>
    <xf numFmtId="0" fontId="5" fillId="25" borderId="31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7" fillId="22" borderId="35" xfId="1" applyFont="1" applyFill="1" applyBorder="1" applyAlignment="1">
      <alignment horizontal="center" vertical="center"/>
    </xf>
    <xf numFmtId="0" fontId="7" fillId="22" borderId="31" xfId="1" applyFont="1" applyFill="1" applyBorder="1" applyAlignment="1">
      <alignment horizontal="center" vertical="center"/>
    </xf>
    <xf numFmtId="0" fontId="8" fillId="22" borderId="31" xfId="1" applyFont="1" applyFill="1" applyBorder="1" applyAlignment="1">
      <alignment horizontal="center" vertical="center"/>
    </xf>
    <xf numFmtId="0" fontId="8" fillId="7" borderId="31" xfId="1" applyFont="1" applyFill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 wrapText="1"/>
    </xf>
    <xf numFmtId="0" fontId="8" fillId="26" borderId="31" xfId="1" applyFont="1" applyFill="1" applyBorder="1" applyAlignment="1">
      <alignment horizontal="center" vertical="center"/>
    </xf>
    <xf numFmtId="0" fontId="8" fillId="19" borderId="31" xfId="1" applyFont="1" applyFill="1" applyBorder="1" applyAlignment="1">
      <alignment horizontal="center" vertical="center"/>
    </xf>
    <xf numFmtId="0" fontId="8" fillId="22" borderId="35" xfId="1" applyFont="1" applyFill="1" applyBorder="1" applyAlignment="1">
      <alignment horizontal="center" vertical="center"/>
    </xf>
    <xf numFmtId="0" fontId="8" fillId="5" borderId="31" xfId="1" applyFont="1" applyFill="1" applyBorder="1" applyAlignment="1">
      <alignment horizontal="center" vertical="center"/>
    </xf>
    <xf numFmtId="0" fontId="7" fillId="19" borderId="35" xfId="1" applyFont="1" applyFill="1" applyBorder="1" applyAlignment="1">
      <alignment horizontal="center" vertical="center"/>
    </xf>
    <xf numFmtId="0" fontId="7" fillId="27" borderId="31" xfId="1" applyFont="1" applyFill="1" applyBorder="1" applyAlignment="1">
      <alignment horizontal="center" vertical="center"/>
    </xf>
    <xf numFmtId="0" fontId="8" fillId="28" borderId="31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8" fillId="10" borderId="31" xfId="1" applyFont="1" applyFill="1" applyBorder="1" applyAlignment="1">
      <alignment horizontal="center" vertical="center"/>
    </xf>
    <xf numFmtId="0" fontId="10" fillId="0" borderId="31" xfId="1" applyFont="1" applyBorder="1"/>
    <xf numFmtId="0" fontId="5" fillId="8" borderId="35" xfId="1" applyFont="1" applyFill="1" applyBorder="1" applyAlignment="1">
      <alignment horizontal="center" vertical="center"/>
    </xf>
    <xf numFmtId="0" fontId="10" fillId="2" borderId="31" xfId="1" applyFont="1" applyFill="1" applyBorder="1"/>
    <xf numFmtId="0" fontId="7" fillId="29" borderId="31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1" fontId="7" fillId="3" borderId="3" xfId="1" applyNumberFormat="1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  <xf numFmtId="0" fontId="7" fillId="7" borderId="33" xfId="1" applyFont="1" applyFill="1" applyBorder="1" applyAlignment="1">
      <alignment horizontal="center" vertical="center"/>
    </xf>
    <xf numFmtId="0" fontId="7" fillId="29" borderId="33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6" fillId="8" borderId="9" xfId="1" applyFont="1" applyFill="1" applyBorder="1" applyAlignment="1">
      <alignment vertical="center" wrapText="1"/>
    </xf>
    <xf numFmtId="1" fontId="8" fillId="8" borderId="2" xfId="1" applyNumberFormat="1" applyFont="1" applyFill="1" applyBorder="1" applyAlignment="1">
      <alignment vertical="center" wrapText="1"/>
    </xf>
    <xf numFmtId="1" fontId="7" fillId="8" borderId="13" xfId="1" applyNumberFormat="1" applyFont="1" applyFill="1" applyBorder="1" applyAlignment="1">
      <alignment horizontal="center" vertical="center" wrapText="1"/>
    </xf>
    <xf numFmtId="1" fontId="7" fillId="8" borderId="12" xfId="1" applyNumberFormat="1" applyFont="1" applyFill="1" applyBorder="1" applyAlignment="1">
      <alignment horizontal="center" vertical="center" wrapText="1"/>
    </xf>
    <xf numFmtId="1" fontId="7" fillId="8" borderId="9" xfId="1" applyNumberFormat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/>
    </xf>
    <xf numFmtId="0" fontId="7" fillId="17" borderId="21" xfId="1" applyFont="1" applyFill="1" applyBorder="1" applyAlignment="1">
      <alignment horizontal="center" vertical="center"/>
    </xf>
    <xf numFmtId="0" fontId="7" fillId="29" borderId="21" xfId="1" applyFont="1" applyFill="1" applyBorder="1" applyAlignment="1">
      <alignment horizontal="center" vertical="center"/>
    </xf>
    <xf numFmtId="0" fontId="7" fillId="4" borderId="29" xfId="1" applyFont="1" applyFill="1" applyBorder="1" applyAlignment="1">
      <alignment horizontal="center"/>
    </xf>
    <xf numFmtId="0" fontId="7" fillId="17" borderId="31" xfId="1" applyFont="1" applyFill="1" applyBorder="1" applyAlignment="1">
      <alignment horizontal="center" vertical="center"/>
    </xf>
    <xf numFmtId="0" fontId="8" fillId="20" borderId="31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2" borderId="35" xfId="1" applyFont="1" applyFill="1" applyBorder="1" applyAlignment="1">
      <alignment horizontal="center" vertical="center"/>
    </xf>
    <xf numFmtId="0" fontId="14" fillId="2" borderId="0" xfId="1" applyFont="1" applyFill="1" applyBorder="1"/>
    <xf numFmtId="0" fontId="15" fillId="0" borderId="0" xfId="1" applyFont="1" applyBorder="1"/>
    <xf numFmtId="0" fontId="5" fillId="2" borderId="39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2" borderId="43" xfId="1" applyFont="1" applyFill="1" applyBorder="1" applyAlignment="1">
      <alignment horizontal="center" vertical="center"/>
    </xf>
    <xf numFmtId="0" fontId="5" fillId="22" borderId="33" xfId="1" applyFont="1" applyFill="1" applyBorder="1" applyAlignment="1">
      <alignment horizontal="center" vertical="center"/>
    </xf>
    <xf numFmtId="0" fontId="5" fillId="12" borderId="33" xfId="1" applyFont="1" applyFill="1" applyBorder="1" applyAlignment="1">
      <alignment horizontal="center" vertical="center"/>
    </xf>
    <xf numFmtId="0" fontId="5" fillId="20" borderId="33" xfId="1" applyFont="1" applyFill="1" applyBorder="1" applyAlignment="1">
      <alignment horizontal="center" vertical="center"/>
    </xf>
    <xf numFmtId="0" fontId="5" fillId="7" borderId="33" xfId="1" applyFont="1" applyFill="1" applyBorder="1" applyAlignment="1">
      <alignment horizontal="center" vertical="center"/>
    </xf>
    <xf numFmtId="0" fontId="5" fillId="13" borderId="33" xfId="1" applyFont="1" applyFill="1" applyBorder="1" applyAlignment="1">
      <alignment horizontal="center" vertical="center"/>
    </xf>
    <xf numFmtId="0" fontId="5" fillId="8" borderId="33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" fontId="16" fillId="3" borderId="44" xfId="1" applyNumberFormat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7" fillId="0" borderId="45" xfId="1" applyFont="1" applyBorder="1"/>
    <xf numFmtId="0" fontId="9" fillId="0" borderId="45" xfId="1" applyFont="1" applyFill="1" applyBorder="1"/>
    <xf numFmtId="0" fontId="9" fillId="0" borderId="0" xfId="1" applyFont="1" applyFill="1" applyBorder="1"/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9" fillId="0" borderId="0" xfId="1" applyFont="1" applyBorder="1"/>
    <xf numFmtId="0" fontId="17" fillId="0" borderId="0" xfId="1" applyFont="1" applyBorder="1"/>
    <xf numFmtId="0" fontId="10" fillId="0" borderId="0" xfId="1" applyFont="1" applyFill="1" applyBorder="1"/>
    <xf numFmtId="0" fontId="15" fillId="2" borderId="0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C64"/>
  <sheetViews>
    <sheetView tabSelected="1" workbookViewId="0">
      <selection activeCell="C15" sqref="C15:C16"/>
    </sheetView>
  </sheetViews>
  <sheetFormatPr defaultRowHeight="15" x14ac:dyDescent="0.25"/>
  <cols>
    <col min="2" max="2" width="56.85546875" bestFit="1" customWidth="1"/>
    <col min="3" max="3" width="36.7109375" customWidth="1"/>
    <col min="4" max="8" width="5.7109375" customWidth="1"/>
    <col min="9" max="79" width="2.7109375" customWidth="1"/>
    <col min="80" max="80" width="5" bestFit="1" customWidth="1"/>
    <col min="81" max="81" width="6.140625" bestFit="1" customWidth="1"/>
  </cols>
  <sheetData>
    <row r="1" spans="1:81" s="1" customFormat="1" ht="18.75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  <c r="CB1" s="5"/>
    </row>
    <row r="2" spans="1:81" s="1" customFormat="1" ht="30" customHeight="1" x14ac:dyDescent="0.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7"/>
      <c r="AG2" s="7"/>
      <c r="AH2" s="7"/>
      <c r="AI2" s="7"/>
      <c r="AJ2" s="7"/>
      <c r="AK2" s="7"/>
      <c r="AL2" s="7"/>
      <c r="AM2" s="7"/>
      <c r="AN2" s="2"/>
      <c r="AO2" s="2"/>
      <c r="AP2" s="2"/>
      <c r="AQ2" s="2"/>
      <c r="AR2" s="2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CB2" s="5"/>
    </row>
    <row r="3" spans="1:81" s="1" customFormat="1" ht="30" customHeight="1" x14ac:dyDescent="0.3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CB3" s="5"/>
    </row>
    <row r="4" spans="1:81" s="4" customFormat="1" ht="19.5" thickBot="1" x14ac:dyDescent="0.35">
      <c r="B4" s="9"/>
      <c r="C4" s="9"/>
      <c r="D4" s="9"/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2"/>
    </row>
    <row r="5" spans="1:81" s="25" customFormat="1" ht="77.25" customHeight="1" thickTop="1" thickBot="1" x14ac:dyDescent="0.3">
      <c r="A5" s="13"/>
      <c r="B5" s="14"/>
      <c r="C5" s="14"/>
      <c r="D5" s="15"/>
      <c r="E5" s="16"/>
      <c r="F5" s="17"/>
      <c r="G5" s="18"/>
      <c r="H5" s="19"/>
      <c r="I5" s="20">
        <v>1</v>
      </c>
      <c r="J5" s="21">
        <f>I5+1</f>
        <v>2</v>
      </c>
      <c r="K5" s="21">
        <f t="shared" ref="K5:P5" si="0">J5+1</f>
        <v>3</v>
      </c>
      <c r="L5" s="21">
        <f t="shared" si="0"/>
        <v>4</v>
      </c>
      <c r="M5" s="21">
        <f t="shared" si="0"/>
        <v>5</v>
      </c>
      <c r="N5" s="21">
        <f t="shared" si="0"/>
        <v>6</v>
      </c>
      <c r="O5" s="21">
        <f t="shared" si="0"/>
        <v>7</v>
      </c>
      <c r="P5" s="21">
        <f t="shared" si="0"/>
        <v>8</v>
      </c>
      <c r="Q5" s="21">
        <f>P5+1</f>
        <v>9</v>
      </c>
      <c r="R5" s="21">
        <f t="shared" ref="R5" si="1">Q5+1</f>
        <v>10</v>
      </c>
      <c r="S5" s="21">
        <v>11</v>
      </c>
      <c r="T5" s="21">
        <v>12</v>
      </c>
      <c r="U5" s="21">
        <v>13</v>
      </c>
      <c r="V5" s="21">
        <v>14</v>
      </c>
      <c r="W5" s="21">
        <v>15</v>
      </c>
      <c r="X5" s="21">
        <v>16</v>
      </c>
      <c r="Y5" s="21">
        <v>17</v>
      </c>
      <c r="Z5" s="21">
        <v>18</v>
      </c>
      <c r="AA5" s="21">
        <v>19</v>
      </c>
      <c r="AB5" s="21">
        <v>20</v>
      </c>
      <c r="AC5" s="21">
        <f t="shared" ref="AC5:AE5" si="2">AB5+1</f>
        <v>21</v>
      </c>
      <c r="AD5" s="21">
        <f t="shared" si="2"/>
        <v>22</v>
      </c>
      <c r="AE5" s="21">
        <f t="shared" si="2"/>
        <v>23</v>
      </c>
      <c r="AF5" s="21">
        <v>24</v>
      </c>
      <c r="AG5" s="21">
        <v>25</v>
      </c>
      <c r="AH5" s="21">
        <v>26</v>
      </c>
      <c r="AI5" s="21">
        <v>26</v>
      </c>
      <c r="AJ5" s="21">
        <v>28</v>
      </c>
      <c r="AK5" s="21">
        <v>29</v>
      </c>
      <c r="AL5" s="21">
        <v>30</v>
      </c>
      <c r="AM5" s="21">
        <v>31</v>
      </c>
      <c r="AN5" s="21">
        <v>32</v>
      </c>
      <c r="AO5" s="21">
        <f>AN5+1</f>
        <v>33</v>
      </c>
      <c r="AP5" s="21">
        <v>34</v>
      </c>
      <c r="AQ5" s="21">
        <v>35</v>
      </c>
      <c r="AR5" s="21">
        <v>36</v>
      </c>
      <c r="AS5" s="21">
        <v>37</v>
      </c>
      <c r="AT5" s="21">
        <f t="shared" ref="AT5:BQ5" si="3">AS5+1</f>
        <v>38</v>
      </c>
      <c r="AU5" s="21">
        <f t="shared" si="3"/>
        <v>39</v>
      </c>
      <c r="AV5" s="21">
        <f t="shared" si="3"/>
        <v>40</v>
      </c>
      <c r="AW5" s="21">
        <f t="shared" si="3"/>
        <v>41</v>
      </c>
      <c r="AX5" s="21">
        <f t="shared" si="3"/>
        <v>42</v>
      </c>
      <c r="AY5" s="21">
        <f t="shared" si="3"/>
        <v>43</v>
      </c>
      <c r="AZ5" s="21">
        <f t="shared" si="3"/>
        <v>44</v>
      </c>
      <c r="BA5" s="21">
        <f t="shared" si="3"/>
        <v>45</v>
      </c>
      <c r="BB5" s="21">
        <v>46</v>
      </c>
      <c r="BC5" s="21">
        <v>47</v>
      </c>
      <c r="BD5" s="21">
        <f t="shared" si="3"/>
        <v>48</v>
      </c>
      <c r="BE5" s="21">
        <f t="shared" si="3"/>
        <v>49</v>
      </c>
      <c r="BF5" s="21">
        <f t="shared" si="3"/>
        <v>50</v>
      </c>
      <c r="BG5" s="21">
        <f t="shared" si="3"/>
        <v>51</v>
      </c>
      <c r="BH5" s="21">
        <f t="shared" si="3"/>
        <v>52</v>
      </c>
      <c r="BI5" s="21">
        <f t="shared" si="3"/>
        <v>53</v>
      </c>
      <c r="BJ5" s="21">
        <f t="shared" si="3"/>
        <v>54</v>
      </c>
      <c r="BK5" s="21">
        <f t="shared" si="3"/>
        <v>55</v>
      </c>
      <c r="BL5" s="21">
        <f t="shared" si="3"/>
        <v>56</v>
      </c>
      <c r="BM5" s="21">
        <f t="shared" si="3"/>
        <v>57</v>
      </c>
      <c r="BN5" s="21">
        <f t="shared" si="3"/>
        <v>58</v>
      </c>
      <c r="BO5" s="21">
        <f t="shared" si="3"/>
        <v>59</v>
      </c>
      <c r="BP5" s="21">
        <f t="shared" si="3"/>
        <v>60</v>
      </c>
      <c r="BQ5" s="21">
        <f t="shared" si="3"/>
        <v>61</v>
      </c>
      <c r="BR5" s="21">
        <v>62</v>
      </c>
      <c r="BS5" s="21">
        <v>63</v>
      </c>
      <c r="BT5" s="21">
        <v>64</v>
      </c>
      <c r="BU5" s="21">
        <v>65</v>
      </c>
      <c r="BV5" s="21">
        <f t="shared" ref="BV5" si="4">BU5+1</f>
        <v>66</v>
      </c>
      <c r="BW5" s="21">
        <v>67</v>
      </c>
      <c r="BX5" s="21">
        <v>68</v>
      </c>
      <c r="BY5" s="21">
        <v>69</v>
      </c>
      <c r="BZ5" s="21">
        <v>70</v>
      </c>
      <c r="CA5" s="22">
        <v>71</v>
      </c>
      <c r="CB5" s="23"/>
      <c r="CC5" s="24"/>
    </row>
    <row r="6" spans="1:81" s="38" customFormat="1" ht="46.5" thickTop="1" thickBot="1" x14ac:dyDescent="0.3">
      <c r="A6" s="26"/>
      <c r="B6" s="27" t="s">
        <v>3</v>
      </c>
      <c r="C6" s="28"/>
      <c r="D6" s="27"/>
      <c r="E6" s="29"/>
      <c r="F6" s="30"/>
      <c r="G6" s="30"/>
      <c r="H6" s="31"/>
      <c r="I6" s="32"/>
      <c r="J6" s="33"/>
      <c r="K6" s="33"/>
      <c r="L6" s="33"/>
      <c r="M6" s="33"/>
      <c r="N6" s="33"/>
      <c r="O6" s="33"/>
      <c r="P6" s="33"/>
      <c r="Q6" s="33"/>
      <c r="R6" s="33"/>
      <c r="S6" s="34"/>
      <c r="T6" s="32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5"/>
      <c r="CB6" s="36"/>
      <c r="CC6" s="37"/>
    </row>
    <row r="7" spans="1:81" s="60" customFormat="1" ht="15.75" thickTop="1" x14ac:dyDescent="0.25">
      <c r="A7" s="39">
        <v>1</v>
      </c>
      <c r="B7" s="40" t="s">
        <v>4</v>
      </c>
      <c r="C7" s="41" t="s">
        <v>5</v>
      </c>
      <c r="D7" s="42" t="s">
        <v>6</v>
      </c>
      <c r="E7" s="43">
        <v>2</v>
      </c>
      <c r="F7" s="44">
        <v>47</v>
      </c>
      <c r="G7" s="45"/>
      <c r="H7" s="46">
        <f>F7+G8</f>
        <v>50</v>
      </c>
      <c r="I7" s="47"/>
      <c r="J7" s="48"/>
      <c r="K7" s="48"/>
      <c r="L7" s="48"/>
      <c r="M7" s="49"/>
      <c r="N7" s="48"/>
      <c r="O7" s="48"/>
      <c r="P7" s="48"/>
      <c r="Q7" s="48"/>
      <c r="R7" s="48"/>
      <c r="S7" s="50"/>
      <c r="T7" s="51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3">
        <v>8</v>
      </c>
      <c r="BD7" s="54">
        <v>8</v>
      </c>
      <c r="BE7" s="55">
        <v>7</v>
      </c>
      <c r="BF7" s="54">
        <v>7</v>
      </c>
      <c r="BG7" s="56">
        <v>9</v>
      </c>
      <c r="BH7" s="54">
        <v>8</v>
      </c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57"/>
      <c r="CB7" s="58">
        <f t="shared" ref="CB7:CB22" si="5">SUM(I7:CA7)</f>
        <v>47</v>
      </c>
      <c r="CC7" s="59" t="str">
        <f>IF(CB7=F7,"ოკ","გაასწ")</f>
        <v>ოკ</v>
      </c>
    </row>
    <row r="8" spans="1:81" s="60" customFormat="1" x14ac:dyDescent="0.25">
      <c r="A8" s="61"/>
      <c r="B8" s="62"/>
      <c r="C8" s="63"/>
      <c r="D8" s="64"/>
      <c r="E8" s="65"/>
      <c r="F8" s="66"/>
      <c r="G8" s="67">
        <v>3</v>
      </c>
      <c r="H8" s="68"/>
      <c r="I8" s="69"/>
      <c r="J8" s="70"/>
      <c r="K8" s="70"/>
      <c r="L8" s="71"/>
      <c r="M8" s="72"/>
      <c r="N8" s="70"/>
      <c r="O8" s="70"/>
      <c r="P8" s="70"/>
      <c r="Q8" s="70"/>
      <c r="R8" s="70"/>
      <c r="S8" s="73"/>
      <c r="T8" s="74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6"/>
      <c r="BD8" s="76">
        <v>1</v>
      </c>
      <c r="BE8" s="77">
        <v>1</v>
      </c>
      <c r="BF8" s="77">
        <v>0</v>
      </c>
      <c r="BG8" s="78">
        <v>1</v>
      </c>
      <c r="BH8" s="78">
        <v>0</v>
      </c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3"/>
      <c r="CB8" s="79">
        <f t="shared" si="5"/>
        <v>3</v>
      </c>
      <c r="CC8" s="59" t="str">
        <f>IF(CB8=G8,"ოკ","გაასწ")</f>
        <v>ოკ</v>
      </c>
    </row>
    <row r="9" spans="1:81" s="89" customFormat="1" x14ac:dyDescent="0.25">
      <c r="A9" s="80">
        <v>2</v>
      </c>
      <c r="B9" s="81" t="s">
        <v>7</v>
      </c>
      <c r="C9" s="82" t="s">
        <v>5</v>
      </c>
      <c r="D9" s="82" t="s">
        <v>6</v>
      </c>
      <c r="E9" s="83">
        <v>2</v>
      </c>
      <c r="F9" s="66">
        <f>E9*25-G10</f>
        <v>46</v>
      </c>
      <c r="G9" s="67"/>
      <c r="H9" s="68">
        <f>F9+G10</f>
        <v>50</v>
      </c>
      <c r="I9" s="69"/>
      <c r="J9" s="70"/>
      <c r="K9" s="70"/>
      <c r="L9" s="70"/>
      <c r="M9" s="70"/>
      <c r="N9" s="70"/>
      <c r="O9" s="70"/>
      <c r="P9" s="70"/>
      <c r="Q9" s="70"/>
      <c r="R9" s="70"/>
      <c r="S9" s="73"/>
      <c r="T9" s="74"/>
      <c r="U9" s="70"/>
      <c r="V9" s="75"/>
      <c r="W9" s="75"/>
      <c r="X9" s="75"/>
      <c r="Y9" s="75"/>
      <c r="Z9" s="75"/>
      <c r="AA9" s="75"/>
      <c r="AB9" s="70"/>
      <c r="AC9" s="70"/>
      <c r="AD9" s="70"/>
      <c r="AE9" s="70"/>
      <c r="AF9" s="84">
        <v>7</v>
      </c>
      <c r="AG9" s="85">
        <v>6</v>
      </c>
      <c r="AH9" s="86">
        <v>7</v>
      </c>
      <c r="AI9" s="85">
        <v>6</v>
      </c>
      <c r="AJ9" s="87">
        <v>6</v>
      </c>
      <c r="AK9" s="85">
        <v>5</v>
      </c>
      <c r="AL9" s="88">
        <v>5</v>
      </c>
      <c r="AM9" s="85">
        <v>4</v>
      </c>
      <c r="AN9" s="75"/>
      <c r="AO9" s="75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3"/>
      <c r="CB9" s="79">
        <f t="shared" si="5"/>
        <v>46</v>
      </c>
      <c r="CC9" s="59" t="str">
        <f>IF(CB9=F9,"ოკ","გაასწ")</f>
        <v>ოკ</v>
      </c>
    </row>
    <row r="10" spans="1:81" s="89" customFormat="1" x14ac:dyDescent="0.25">
      <c r="A10" s="61"/>
      <c r="B10" s="62"/>
      <c r="C10" s="63"/>
      <c r="D10" s="63"/>
      <c r="E10" s="83"/>
      <c r="F10" s="66"/>
      <c r="G10" s="67">
        <v>4</v>
      </c>
      <c r="H10" s="68"/>
      <c r="I10" s="69"/>
      <c r="J10" s="70"/>
      <c r="K10" s="70"/>
      <c r="L10" s="70"/>
      <c r="M10" s="70"/>
      <c r="N10" s="70"/>
      <c r="O10" s="70"/>
      <c r="P10" s="70"/>
      <c r="Q10" s="70"/>
      <c r="R10" s="70"/>
      <c r="S10" s="73"/>
      <c r="T10" s="74"/>
      <c r="U10" s="70"/>
      <c r="V10" s="75"/>
      <c r="W10" s="75"/>
      <c r="X10" s="75"/>
      <c r="Y10" s="75"/>
      <c r="Z10" s="75"/>
      <c r="AA10" s="75"/>
      <c r="AB10" s="70"/>
      <c r="AC10" s="70"/>
      <c r="AD10" s="70"/>
      <c r="AE10" s="70"/>
      <c r="AF10" s="84">
        <v>1</v>
      </c>
      <c r="AG10" s="84">
        <v>0</v>
      </c>
      <c r="AH10" s="86">
        <v>1</v>
      </c>
      <c r="AI10" s="86">
        <v>0</v>
      </c>
      <c r="AJ10" s="87">
        <v>1</v>
      </c>
      <c r="AK10" s="87">
        <v>0</v>
      </c>
      <c r="AL10" s="88">
        <v>1</v>
      </c>
      <c r="AM10" s="88"/>
      <c r="AN10" s="75"/>
      <c r="AO10" s="75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3"/>
      <c r="CB10" s="79">
        <f t="shared" si="5"/>
        <v>4</v>
      </c>
      <c r="CC10" s="59" t="str">
        <f>IF(CB10=G10,"ოკ","გაასწ")</f>
        <v>ოკ</v>
      </c>
    </row>
    <row r="11" spans="1:81" s="38" customFormat="1" x14ac:dyDescent="0.25">
      <c r="A11" s="80">
        <v>3</v>
      </c>
      <c r="B11" s="81" t="s">
        <v>8</v>
      </c>
      <c r="C11" s="82" t="s">
        <v>5</v>
      </c>
      <c r="D11" s="82" t="s">
        <v>6</v>
      </c>
      <c r="E11" s="65">
        <v>4</v>
      </c>
      <c r="F11" s="90">
        <f>E11*25-G12</f>
        <v>86</v>
      </c>
      <c r="G11" s="91"/>
      <c r="H11" s="68">
        <f>F11+G12</f>
        <v>100</v>
      </c>
      <c r="I11" s="69"/>
      <c r="J11" s="70"/>
      <c r="K11" s="70"/>
      <c r="L11" s="70"/>
      <c r="M11" s="70"/>
      <c r="N11" s="70"/>
      <c r="O11" s="70"/>
      <c r="P11" s="70"/>
      <c r="Q11" s="70"/>
      <c r="R11" s="70"/>
      <c r="S11" s="73"/>
      <c r="T11" s="74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86">
        <v>9</v>
      </c>
      <c r="AG11" s="86">
        <v>9</v>
      </c>
      <c r="AH11" s="85">
        <v>10</v>
      </c>
      <c r="AI11" s="88">
        <v>8</v>
      </c>
      <c r="AJ11" s="85">
        <v>7</v>
      </c>
      <c r="AK11" s="84">
        <v>9</v>
      </c>
      <c r="AL11" s="85">
        <v>9</v>
      </c>
      <c r="AM11" s="84">
        <v>9</v>
      </c>
      <c r="AN11" s="85">
        <v>8</v>
      </c>
      <c r="AO11" s="92">
        <v>8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3"/>
      <c r="CB11" s="79">
        <f t="shared" si="5"/>
        <v>86</v>
      </c>
      <c r="CC11" s="59" t="str">
        <f>IF(CB11=F11,"ოკ","გაასწ")</f>
        <v>ოკ</v>
      </c>
    </row>
    <row r="12" spans="1:81" s="38" customFormat="1" x14ac:dyDescent="0.25">
      <c r="A12" s="61"/>
      <c r="B12" s="62"/>
      <c r="C12" s="63"/>
      <c r="D12" s="63"/>
      <c r="E12" s="65"/>
      <c r="F12" s="90"/>
      <c r="G12" s="91">
        <v>14</v>
      </c>
      <c r="H12" s="68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3"/>
      <c r="T12" s="74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86">
        <v>2</v>
      </c>
      <c r="AG12" s="86">
        <v>2</v>
      </c>
      <c r="AH12" s="86">
        <v>0</v>
      </c>
      <c r="AI12" s="88">
        <v>2</v>
      </c>
      <c r="AJ12" s="88">
        <v>1</v>
      </c>
      <c r="AK12" s="84">
        <v>2</v>
      </c>
      <c r="AL12" s="84">
        <v>2</v>
      </c>
      <c r="AM12" s="84">
        <v>1</v>
      </c>
      <c r="AN12" s="86">
        <v>1</v>
      </c>
      <c r="AO12" s="92">
        <v>1</v>
      </c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3"/>
      <c r="CB12" s="79">
        <f t="shared" si="5"/>
        <v>14</v>
      </c>
      <c r="CC12" s="59" t="str">
        <f>IF(CB12=G12,"ოკ","გაასწ")</f>
        <v>ოკ</v>
      </c>
    </row>
    <row r="13" spans="1:81" s="89" customFormat="1" x14ac:dyDescent="0.25">
      <c r="A13" s="80">
        <v>4</v>
      </c>
      <c r="B13" s="81" t="s">
        <v>9</v>
      </c>
      <c r="C13" s="82" t="s">
        <v>5</v>
      </c>
      <c r="D13" s="82" t="s">
        <v>6</v>
      </c>
      <c r="E13" s="65">
        <v>4</v>
      </c>
      <c r="F13" s="90">
        <f>E13*25-G14</f>
        <v>62</v>
      </c>
      <c r="G13" s="91"/>
      <c r="H13" s="68">
        <f>F13+G14</f>
        <v>100</v>
      </c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3"/>
      <c r="T13" s="74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93">
        <v>8</v>
      </c>
      <c r="AQ13" s="85">
        <v>5</v>
      </c>
      <c r="AR13" s="94">
        <v>8</v>
      </c>
      <c r="AS13" s="85">
        <v>6</v>
      </c>
      <c r="AT13" s="93">
        <v>5</v>
      </c>
      <c r="AU13" s="85">
        <v>5</v>
      </c>
      <c r="AV13" s="94">
        <v>6</v>
      </c>
      <c r="AW13" s="85">
        <v>5</v>
      </c>
      <c r="AX13" s="93">
        <v>7</v>
      </c>
      <c r="AY13" s="85">
        <v>7</v>
      </c>
      <c r="AZ13" s="75"/>
      <c r="BA13" s="75"/>
      <c r="BB13" s="75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3"/>
      <c r="CB13" s="79">
        <f t="shared" si="5"/>
        <v>62</v>
      </c>
      <c r="CC13" s="59" t="str">
        <f>IF(CB13=F13,"ოკ","გაასწ")</f>
        <v>ოკ</v>
      </c>
    </row>
    <row r="14" spans="1:81" s="89" customFormat="1" x14ac:dyDescent="0.25">
      <c r="A14" s="61"/>
      <c r="B14" s="62"/>
      <c r="C14" s="63"/>
      <c r="D14" s="63"/>
      <c r="E14" s="65"/>
      <c r="F14" s="90"/>
      <c r="G14" s="91">
        <v>38</v>
      </c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3"/>
      <c r="T14" s="7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93">
        <v>6</v>
      </c>
      <c r="AQ14" s="93">
        <v>4</v>
      </c>
      <c r="AR14" s="94">
        <v>3</v>
      </c>
      <c r="AS14" s="94">
        <v>1</v>
      </c>
      <c r="AT14" s="93">
        <v>4</v>
      </c>
      <c r="AU14" s="93">
        <v>3</v>
      </c>
      <c r="AV14" s="94">
        <v>4</v>
      </c>
      <c r="AW14" s="94">
        <v>3</v>
      </c>
      <c r="AX14" s="93">
        <v>5</v>
      </c>
      <c r="AY14" s="93">
        <v>5</v>
      </c>
      <c r="AZ14" s="75"/>
      <c r="BA14" s="75"/>
      <c r="BB14" s="75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3"/>
      <c r="CB14" s="79">
        <f t="shared" si="5"/>
        <v>38</v>
      </c>
      <c r="CC14" s="59" t="str">
        <f>IF(CB14=G14,"ოკ","გაასწ")</f>
        <v>ოკ</v>
      </c>
    </row>
    <row r="15" spans="1:81" s="95" customFormat="1" x14ac:dyDescent="0.25">
      <c r="A15" s="80">
        <v>5</v>
      </c>
      <c r="B15" s="81" t="s">
        <v>10</v>
      </c>
      <c r="C15" s="82" t="s">
        <v>5</v>
      </c>
      <c r="D15" s="82" t="s">
        <v>11</v>
      </c>
      <c r="E15" s="65">
        <v>2</v>
      </c>
      <c r="F15" s="90">
        <f>E15*25-G16</f>
        <v>37</v>
      </c>
      <c r="G15" s="91"/>
      <c r="H15" s="68">
        <f>F15+G16</f>
        <v>50</v>
      </c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3"/>
      <c r="T15" s="74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5"/>
      <c r="AG15" s="85">
        <v>7</v>
      </c>
      <c r="AH15" s="86">
        <v>3</v>
      </c>
      <c r="AI15" s="85">
        <v>4</v>
      </c>
      <c r="AJ15" s="85">
        <v>7</v>
      </c>
      <c r="AK15" s="85">
        <v>4</v>
      </c>
      <c r="AL15" s="85">
        <v>4</v>
      </c>
      <c r="AM15" s="84">
        <v>2</v>
      </c>
      <c r="AN15" s="84">
        <v>2</v>
      </c>
      <c r="AO15" s="85">
        <v>4</v>
      </c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3"/>
      <c r="CB15" s="79">
        <f t="shared" si="5"/>
        <v>37</v>
      </c>
      <c r="CC15" s="59" t="str">
        <f>IF(CB15=F15,"ოკ","გაასწ")</f>
        <v>ოკ</v>
      </c>
    </row>
    <row r="16" spans="1:81" s="95" customFormat="1" x14ac:dyDescent="0.25">
      <c r="A16" s="61"/>
      <c r="B16" s="62"/>
      <c r="C16" s="63"/>
      <c r="D16" s="63"/>
      <c r="E16" s="65"/>
      <c r="F16" s="90"/>
      <c r="G16" s="91">
        <v>13</v>
      </c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3"/>
      <c r="T16" s="74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5"/>
      <c r="AG16" s="94">
        <v>3</v>
      </c>
      <c r="AH16" s="86">
        <v>1</v>
      </c>
      <c r="AI16" s="86">
        <v>1</v>
      </c>
      <c r="AJ16" s="94">
        <v>2</v>
      </c>
      <c r="AK16" s="96">
        <v>2</v>
      </c>
      <c r="AL16" s="97">
        <v>2</v>
      </c>
      <c r="AM16" s="84">
        <v>1</v>
      </c>
      <c r="AN16" s="84">
        <v>1</v>
      </c>
      <c r="AO16" s="84">
        <v>0</v>
      </c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3"/>
      <c r="CB16" s="79">
        <f t="shared" si="5"/>
        <v>13</v>
      </c>
      <c r="CC16" s="59" t="str">
        <f>IF(CB16=G16,"ოკ","გაასწ")</f>
        <v>ოკ</v>
      </c>
    </row>
    <row r="17" spans="1:81" s="89" customFormat="1" x14ac:dyDescent="0.25">
      <c r="A17" s="80">
        <v>6</v>
      </c>
      <c r="B17" s="81" t="s">
        <v>12</v>
      </c>
      <c r="C17" s="82" t="s">
        <v>5</v>
      </c>
      <c r="D17" s="82" t="s">
        <v>6</v>
      </c>
      <c r="E17" s="65">
        <v>1</v>
      </c>
      <c r="F17" s="90">
        <f>E17*25-G18</f>
        <v>22</v>
      </c>
      <c r="G17" s="91"/>
      <c r="H17" s="68">
        <f>F17+G18</f>
        <v>25</v>
      </c>
      <c r="I17" s="69"/>
      <c r="J17" s="70"/>
      <c r="K17" s="70"/>
      <c r="L17" s="70"/>
      <c r="M17" s="70"/>
      <c r="N17" s="70"/>
      <c r="O17" s="70"/>
      <c r="P17" s="70"/>
      <c r="Q17" s="70"/>
      <c r="R17" s="70"/>
      <c r="S17" s="73"/>
      <c r="T17" s="74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98">
        <v>3</v>
      </c>
      <c r="AQ17" s="85">
        <v>3</v>
      </c>
      <c r="AR17" s="98">
        <v>3</v>
      </c>
      <c r="AS17" s="85">
        <v>2</v>
      </c>
      <c r="AT17" s="98">
        <v>2</v>
      </c>
      <c r="AU17" s="85">
        <v>2</v>
      </c>
      <c r="AV17" s="99">
        <v>2</v>
      </c>
      <c r="AW17" s="99">
        <v>2</v>
      </c>
      <c r="AX17" s="85">
        <v>2</v>
      </c>
      <c r="AY17" s="85">
        <v>1</v>
      </c>
      <c r="AZ17" s="75"/>
      <c r="BA17" s="75"/>
      <c r="BB17" s="75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3"/>
      <c r="CB17" s="79">
        <f t="shared" si="5"/>
        <v>22</v>
      </c>
      <c r="CC17" s="59" t="str">
        <f>IF(CB17=F17,"ოკ","გაასწ")</f>
        <v>ოკ</v>
      </c>
    </row>
    <row r="18" spans="1:81" s="89" customFormat="1" x14ac:dyDescent="0.25">
      <c r="A18" s="61"/>
      <c r="B18" s="62"/>
      <c r="C18" s="63"/>
      <c r="D18" s="63"/>
      <c r="E18" s="65"/>
      <c r="F18" s="90"/>
      <c r="G18" s="91">
        <v>3</v>
      </c>
      <c r="H18" s="68"/>
      <c r="I18" s="69"/>
      <c r="J18" s="70"/>
      <c r="K18" s="70"/>
      <c r="L18" s="70"/>
      <c r="M18" s="70"/>
      <c r="N18" s="70"/>
      <c r="O18" s="70"/>
      <c r="P18" s="70"/>
      <c r="Q18" s="70"/>
      <c r="R18" s="70"/>
      <c r="S18" s="73"/>
      <c r="T18" s="74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98">
        <v>1</v>
      </c>
      <c r="AQ18" s="98">
        <v>0</v>
      </c>
      <c r="AR18" s="98">
        <v>1</v>
      </c>
      <c r="AS18" s="98">
        <v>0</v>
      </c>
      <c r="AT18" s="98">
        <v>0</v>
      </c>
      <c r="AU18" s="98">
        <v>0</v>
      </c>
      <c r="AV18" s="99">
        <v>1</v>
      </c>
      <c r="AW18" s="99">
        <v>0</v>
      </c>
      <c r="AX18" s="99">
        <v>0</v>
      </c>
      <c r="AY18" s="97">
        <v>0</v>
      </c>
      <c r="AZ18" s="75"/>
      <c r="BA18" s="75"/>
      <c r="BB18" s="75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3"/>
      <c r="CB18" s="79">
        <f t="shared" si="5"/>
        <v>3</v>
      </c>
      <c r="CC18" s="59" t="str">
        <f>IF(CB18=G18,"ოკ","გაასწ")</f>
        <v>ოკ</v>
      </c>
    </row>
    <row r="19" spans="1:81" s="95" customFormat="1" x14ac:dyDescent="0.25">
      <c r="A19" s="80">
        <v>7</v>
      </c>
      <c r="B19" s="81" t="s">
        <v>13</v>
      </c>
      <c r="C19" s="82" t="s">
        <v>5</v>
      </c>
      <c r="D19" s="82" t="s">
        <v>6</v>
      </c>
      <c r="E19" s="65">
        <v>2</v>
      </c>
      <c r="F19" s="90">
        <f>E19*25-G20</f>
        <v>38</v>
      </c>
      <c r="G19" s="91"/>
      <c r="H19" s="68">
        <f>F19+G20</f>
        <v>50</v>
      </c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3"/>
      <c r="T19" s="74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0"/>
      <c r="BD19" s="70"/>
      <c r="BE19" s="70"/>
      <c r="BF19" s="70"/>
      <c r="BG19" s="70"/>
      <c r="BH19" s="70"/>
      <c r="BI19" s="70"/>
      <c r="BJ19" s="70"/>
      <c r="BK19" s="100">
        <v>3</v>
      </c>
      <c r="BL19" s="101">
        <v>3</v>
      </c>
      <c r="BM19" s="101">
        <v>7</v>
      </c>
      <c r="BN19" s="101">
        <v>6</v>
      </c>
      <c r="BO19" s="101">
        <v>8</v>
      </c>
      <c r="BP19" s="101">
        <v>6</v>
      </c>
      <c r="BQ19" s="101">
        <v>5</v>
      </c>
      <c r="BR19" s="70"/>
      <c r="BS19" s="70"/>
      <c r="BT19" s="70"/>
      <c r="BU19" s="70"/>
      <c r="BV19" s="70"/>
      <c r="BW19" s="70"/>
      <c r="BX19" s="70"/>
      <c r="BY19" s="70"/>
      <c r="BZ19" s="70"/>
      <c r="CA19" s="73"/>
      <c r="CB19" s="79">
        <f t="shared" si="5"/>
        <v>38</v>
      </c>
      <c r="CC19" s="59" t="str">
        <f>IF(CB19=F19,"ოკ","გაასწ")</f>
        <v>ოკ</v>
      </c>
    </row>
    <row r="20" spans="1:81" s="95" customFormat="1" x14ac:dyDescent="0.25">
      <c r="A20" s="61"/>
      <c r="B20" s="62"/>
      <c r="C20" s="63"/>
      <c r="D20" s="63"/>
      <c r="E20" s="65"/>
      <c r="F20" s="90"/>
      <c r="G20" s="91">
        <v>12</v>
      </c>
      <c r="H20" s="68"/>
      <c r="I20" s="69"/>
      <c r="J20" s="70"/>
      <c r="K20" s="70"/>
      <c r="L20" s="70"/>
      <c r="M20" s="70"/>
      <c r="N20" s="70"/>
      <c r="O20" s="70"/>
      <c r="P20" s="70"/>
      <c r="Q20" s="70"/>
      <c r="R20" s="70"/>
      <c r="S20" s="73"/>
      <c r="T20" s="74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100">
        <v>1</v>
      </c>
      <c r="BL20" s="100">
        <v>1</v>
      </c>
      <c r="BM20" s="102">
        <v>2</v>
      </c>
      <c r="BN20" s="103">
        <v>2</v>
      </c>
      <c r="BO20" s="104">
        <v>2</v>
      </c>
      <c r="BP20" s="76">
        <v>2</v>
      </c>
      <c r="BQ20" s="77">
        <v>2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3"/>
      <c r="CB20" s="79">
        <f t="shared" si="5"/>
        <v>12</v>
      </c>
      <c r="CC20" s="59" t="str">
        <f>IF(CB20=G20,"ოკ","გაასწ")</f>
        <v>ოკ</v>
      </c>
    </row>
    <row r="21" spans="1:81" s="89" customFormat="1" x14ac:dyDescent="0.25">
      <c r="A21" s="80">
        <v>8</v>
      </c>
      <c r="B21" s="81" t="s">
        <v>14</v>
      </c>
      <c r="C21" s="82" t="s">
        <v>5</v>
      </c>
      <c r="D21" s="82" t="s">
        <v>15</v>
      </c>
      <c r="E21" s="65">
        <v>15</v>
      </c>
      <c r="F21" s="90">
        <f>E21*25-G22</f>
        <v>295</v>
      </c>
      <c r="G21" s="91"/>
      <c r="H21" s="68">
        <f>F21+G22</f>
        <v>375</v>
      </c>
      <c r="I21" s="105">
        <v>32</v>
      </c>
      <c r="J21" s="84">
        <v>32</v>
      </c>
      <c r="K21" s="85">
        <v>27</v>
      </c>
      <c r="L21" s="92">
        <v>25</v>
      </c>
      <c r="M21" s="92">
        <v>25</v>
      </c>
      <c r="N21" s="85">
        <v>25</v>
      </c>
      <c r="O21" s="99">
        <v>25</v>
      </c>
      <c r="P21" s="99">
        <v>25</v>
      </c>
      <c r="Q21" s="85">
        <v>25</v>
      </c>
      <c r="R21" s="106">
        <v>27</v>
      </c>
      <c r="S21" s="107">
        <v>27</v>
      </c>
      <c r="T21" s="74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0"/>
      <c r="AQ21" s="70"/>
      <c r="AR21" s="70"/>
      <c r="AS21" s="70"/>
      <c r="AT21" s="70"/>
      <c r="AU21" s="70"/>
      <c r="AV21" s="70"/>
      <c r="AW21" s="70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3"/>
      <c r="CB21" s="79">
        <f t="shared" si="5"/>
        <v>295</v>
      </c>
      <c r="CC21" s="59" t="str">
        <f>IF(CB21=F21,"ოკ","გაასწ")</f>
        <v>ოკ</v>
      </c>
    </row>
    <row r="22" spans="1:81" s="89" customFormat="1" ht="15.75" thickBot="1" x14ac:dyDescent="0.3">
      <c r="A22" s="61"/>
      <c r="B22" s="62"/>
      <c r="C22" s="63"/>
      <c r="D22" s="63"/>
      <c r="E22" s="65"/>
      <c r="F22" s="90"/>
      <c r="G22" s="91">
        <v>80</v>
      </c>
      <c r="H22" s="68"/>
      <c r="I22" s="108">
        <v>6</v>
      </c>
      <c r="J22" s="84">
        <v>6</v>
      </c>
      <c r="K22" s="84">
        <v>4</v>
      </c>
      <c r="L22" s="92">
        <v>7</v>
      </c>
      <c r="M22" s="92">
        <v>7</v>
      </c>
      <c r="N22" s="92">
        <v>6</v>
      </c>
      <c r="O22" s="99">
        <v>10</v>
      </c>
      <c r="P22" s="99">
        <v>10</v>
      </c>
      <c r="Q22" s="99">
        <v>8</v>
      </c>
      <c r="R22" s="106">
        <v>8</v>
      </c>
      <c r="S22" s="109">
        <v>8</v>
      </c>
      <c r="T22" s="74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5"/>
      <c r="BA22" s="75"/>
      <c r="BB22" s="75"/>
      <c r="BC22" s="75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3"/>
      <c r="CB22" s="79">
        <f t="shared" si="5"/>
        <v>80</v>
      </c>
      <c r="CC22" s="59" t="str">
        <f>IF(CB22=G22,"ოკ","გაასწ")</f>
        <v>ოკ</v>
      </c>
    </row>
    <row r="23" spans="1:81" s="38" customFormat="1" ht="16.5" thickTop="1" thickBot="1" x14ac:dyDescent="0.3">
      <c r="A23" s="110"/>
      <c r="B23" s="111" t="s">
        <v>16</v>
      </c>
      <c r="C23" s="27"/>
      <c r="D23" s="111"/>
      <c r="E23" s="112"/>
      <c r="F23" s="113"/>
      <c r="G23" s="113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17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9"/>
      <c r="CB23" s="120"/>
      <c r="CC23" s="59"/>
    </row>
    <row r="24" spans="1:81" s="38" customFormat="1" ht="15.75" thickTop="1" x14ac:dyDescent="0.25">
      <c r="A24" s="39">
        <v>10</v>
      </c>
      <c r="B24" s="121" t="s">
        <v>17</v>
      </c>
      <c r="C24" s="122" t="s">
        <v>5</v>
      </c>
      <c r="D24" s="41" t="s">
        <v>18</v>
      </c>
      <c r="E24" s="43">
        <v>2</v>
      </c>
      <c r="F24" s="123">
        <f>E24*25-G25</f>
        <v>44</v>
      </c>
      <c r="G24" s="124"/>
      <c r="H24" s="46">
        <f>F24+G25</f>
        <v>50</v>
      </c>
      <c r="I24" s="47"/>
      <c r="J24" s="70"/>
      <c r="K24" s="70"/>
      <c r="L24" s="70"/>
      <c r="M24" s="70"/>
      <c r="N24" s="70"/>
      <c r="O24" s="70"/>
      <c r="P24" s="70"/>
      <c r="Q24" s="70"/>
      <c r="R24" s="70"/>
      <c r="S24" s="73"/>
      <c r="T24" s="74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125">
        <v>5</v>
      </c>
      <c r="AG24" s="125">
        <v>4</v>
      </c>
      <c r="AH24" s="126">
        <v>5</v>
      </c>
      <c r="AI24" s="127">
        <v>5</v>
      </c>
      <c r="AJ24" s="127">
        <v>5</v>
      </c>
      <c r="AK24" s="127">
        <v>5</v>
      </c>
      <c r="AL24" s="127">
        <v>5</v>
      </c>
      <c r="AM24" s="126">
        <v>4</v>
      </c>
      <c r="AN24" s="128">
        <v>2</v>
      </c>
      <c r="AO24" s="126">
        <v>4</v>
      </c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3"/>
      <c r="CB24" s="58">
        <f t="shared" ref="CB24:CB53" si="6">SUM(I24:CA24)</f>
        <v>44</v>
      </c>
      <c r="CC24" s="59" t="str">
        <f>IF(CB24=F24,"ოკ","გაასწ")</f>
        <v>ოკ</v>
      </c>
    </row>
    <row r="25" spans="1:81" s="38" customFormat="1" x14ac:dyDescent="0.25">
      <c r="A25" s="61"/>
      <c r="B25" s="129"/>
      <c r="C25" s="63"/>
      <c r="D25" s="63"/>
      <c r="E25" s="65"/>
      <c r="F25" s="90"/>
      <c r="G25" s="91">
        <v>6</v>
      </c>
      <c r="H25" s="68"/>
      <c r="I25" s="69"/>
      <c r="J25" s="70"/>
      <c r="K25" s="70"/>
      <c r="L25" s="70"/>
      <c r="M25" s="70"/>
      <c r="N25" s="70"/>
      <c r="O25" s="70"/>
      <c r="P25" s="70"/>
      <c r="Q25" s="70"/>
      <c r="R25" s="70"/>
      <c r="S25" s="73"/>
      <c r="T25" s="74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25"/>
      <c r="AG25" s="125">
        <v>1</v>
      </c>
      <c r="AH25" s="125">
        <v>1</v>
      </c>
      <c r="AI25" s="127"/>
      <c r="AJ25" s="127">
        <v>1</v>
      </c>
      <c r="AK25" s="127"/>
      <c r="AL25" s="127">
        <v>1</v>
      </c>
      <c r="AM25" s="127"/>
      <c r="AN25" s="128"/>
      <c r="AO25" s="128">
        <v>2</v>
      </c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3"/>
      <c r="CB25" s="79">
        <f t="shared" si="6"/>
        <v>6</v>
      </c>
      <c r="CC25" s="59" t="str">
        <f>IF(CB25=G25,"ოკ","გაასწ")</f>
        <v>ოკ</v>
      </c>
    </row>
    <row r="26" spans="1:81" s="38" customFormat="1" x14ac:dyDescent="0.25">
      <c r="A26" s="80">
        <v>11</v>
      </c>
      <c r="B26" s="130" t="s">
        <v>19</v>
      </c>
      <c r="C26" s="82" t="s">
        <v>5</v>
      </c>
      <c r="D26" s="82" t="s">
        <v>20</v>
      </c>
      <c r="E26" s="65">
        <v>8</v>
      </c>
      <c r="F26" s="90">
        <f>E26*25-G27</f>
        <v>195</v>
      </c>
      <c r="G26" s="91"/>
      <c r="H26" s="68">
        <f>F26+G27</f>
        <v>200</v>
      </c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3"/>
      <c r="T26" s="74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6">
        <v>16</v>
      </c>
      <c r="BS26" s="76">
        <v>16</v>
      </c>
      <c r="BT26" s="101">
        <v>16</v>
      </c>
      <c r="BU26" s="131">
        <v>16</v>
      </c>
      <c r="BV26" s="131">
        <v>16</v>
      </c>
      <c r="BW26" s="101">
        <v>16</v>
      </c>
      <c r="BX26" s="132">
        <v>16</v>
      </c>
      <c r="BY26" s="101">
        <v>32</v>
      </c>
      <c r="BZ26" s="133">
        <v>28</v>
      </c>
      <c r="CA26" s="134">
        <v>23</v>
      </c>
      <c r="CB26" s="79">
        <f t="shared" si="6"/>
        <v>195</v>
      </c>
      <c r="CC26" s="59" t="str">
        <f>IF(CB26=F26,"ოკ","გაასწ")</f>
        <v>ოკ</v>
      </c>
    </row>
    <row r="27" spans="1:81" s="38" customFormat="1" x14ac:dyDescent="0.25">
      <c r="A27" s="61"/>
      <c r="B27" s="129"/>
      <c r="C27" s="63"/>
      <c r="D27" s="63"/>
      <c r="E27" s="65"/>
      <c r="F27" s="90"/>
      <c r="G27" s="91">
        <v>5</v>
      </c>
      <c r="H27" s="68"/>
      <c r="I27" s="69"/>
      <c r="J27" s="70"/>
      <c r="K27" s="70"/>
      <c r="L27" s="70"/>
      <c r="M27" s="70"/>
      <c r="N27" s="70"/>
      <c r="O27" s="70"/>
      <c r="P27" s="70"/>
      <c r="Q27" s="70"/>
      <c r="R27" s="70"/>
      <c r="S27" s="73"/>
      <c r="T27" s="74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6">
        <v>0</v>
      </c>
      <c r="BS27" s="76">
        <v>0</v>
      </c>
      <c r="BT27" s="76">
        <v>0</v>
      </c>
      <c r="BU27" s="131">
        <v>0</v>
      </c>
      <c r="BV27" s="131">
        <v>0</v>
      </c>
      <c r="BW27" s="131">
        <v>0</v>
      </c>
      <c r="BX27" s="132">
        <v>0</v>
      </c>
      <c r="BY27" s="132">
        <v>0</v>
      </c>
      <c r="BZ27" s="133">
        <v>2</v>
      </c>
      <c r="CA27" s="135">
        <v>3</v>
      </c>
      <c r="CB27" s="79">
        <f t="shared" si="6"/>
        <v>5</v>
      </c>
      <c r="CC27" s="59" t="str">
        <f>IF(CB27=G27,"ოკ","გაასწ")</f>
        <v>ოკ</v>
      </c>
    </row>
    <row r="28" spans="1:81" s="38" customFormat="1" x14ac:dyDescent="0.25">
      <c r="A28" s="80">
        <v>12</v>
      </c>
      <c r="B28" s="130" t="s">
        <v>21</v>
      </c>
      <c r="C28" s="82" t="s">
        <v>22</v>
      </c>
      <c r="D28" s="82" t="s">
        <v>23</v>
      </c>
      <c r="E28" s="65">
        <v>5</v>
      </c>
      <c r="F28" s="90">
        <f>E28*25-G29</f>
        <v>46</v>
      </c>
      <c r="G28" s="91"/>
      <c r="H28" s="68">
        <f>F28+G29</f>
        <v>125</v>
      </c>
      <c r="I28" s="69"/>
      <c r="J28" s="70"/>
      <c r="K28" s="70"/>
      <c r="L28" s="70"/>
      <c r="M28" s="70"/>
      <c r="N28" s="70"/>
      <c r="O28" s="70"/>
      <c r="P28" s="70"/>
      <c r="Q28" s="70"/>
      <c r="R28" s="70"/>
      <c r="S28" s="73"/>
      <c r="T28" s="74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101">
        <v>13</v>
      </c>
      <c r="BS28" s="104">
        <v>5</v>
      </c>
      <c r="BT28" s="104">
        <v>5</v>
      </c>
      <c r="BU28" s="104">
        <v>5</v>
      </c>
      <c r="BV28" s="101">
        <v>5</v>
      </c>
      <c r="BW28" s="133">
        <v>8</v>
      </c>
      <c r="BX28" s="101">
        <v>5</v>
      </c>
      <c r="BY28" s="70"/>
      <c r="BZ28" s="70"/>
      <c r="CA28" s="73"/>
      <c r="CB28" s="79">
        <f t="shared" si="6"/>
        <v>46</v>
      </c>
      <c r="CC28" s="59" t="str">
        <f>IF(CB28=F28,"ოკ","გაასწ")</f>
        <v>ოკ</v>
      </c>
    </row>
    <row r="29" spans="1:81" s="38" customFormat="1" x14ac:dyDescent="0.25">
      <c r="A29" s="61"/>
      <c r="B29" s="129"/>
      <c r="C29" s="63"/>
      <c r="D29" s="63"/>
      <c r="E29" s="65"/>
      <c r="F29" s="136"/>
      <c r="G29" s="91">
        <v>79</v>
      </c>
      <c r="H29" s="68"/>
      <c r="I29" s="69"/>
      <c r="J29" s="70"/>
      <c r="K29" s="70"/>
      <c r="L29" s="70"/>
      <c r="M29" s="70"/>
      <c r="N29" s="70"/>
      <c r="O29" s="70"/>
      <c r="P29" s="70"/>
      <c r="Q29" s="70"/>
      <c r="R29" s="70"/>
      <c r="S29" s="73"/>
      <c r="T29" s="74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103">
        <v>10</v>
      </c>
      <c r="BS29" s="104">
        <v>15</v>
      </c>
      <c r="BT29" s="104">
        <v>10</v>
      </c>
      <c r="BU29" s="104">
        <v>15</v>
      </c>
      <c r="BV29" s="104">
        <v>13</v>
      </c>
      <c r="BW29" s="133">
        <v>6</v>
      </c>
      <c r="BX29" s="133">
        <v>10</v>
      </c>
      <c r="BY29" s="70"/>
      <c r="BZ29" s="70"/>
      <c r="CA29" s="73"/>
      <c r="CB29" s="79">
        <f t="shared" si="6"/>
        <v>79</v>
      </c>
      <c r="CC29" s="59" t="str">
        <f>IF(CB29=G29,"ოკ","გაასწ")</f>
        <v>ოკ</v>
      </c>
    </row>
    <row r="30" spans="1:81" s="38" customFormat="1" x14ac:dyDescent="0.25">
      <c r="A30" s="80">
        <v>13</v>
      </c>
      <c r="B30" s="130" t="s">
        <v>24</v>
      </c>
      <c r="C30" s="82" t="s">
        <v>25</v>
      </c>
      <c r="D30" s="82" t="s">
        <v>6</v>
      </c>
      <c r="E30" s="65">
        <v>4</v>
      </c>
      <c r="F30" s="90">
        <f>E30*25-G31</f>
        <v>82</v>
      </c>
      <c r="G30" s="91"/>
      <c r="H30" s="68">
        <f>F30+G31</f>
        <v>100</v>
      </c>
      <c r="I30" s="69"/>
      <c r="J30" s="70"/>
      <c r="K30" s="70"/>
      <c r="L30" s="70"/>
      <c r="M30" s="70"/>
      <c r="N30" s="70"/>
      <c r="O30" s="70"/>
      <c r="P30" s="70"/>
      <c r="Q30" s="70"/>
      <c r="R30" s="70"/>
      <c r="S30" s="73"/>
      <c r="T30" s="74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92">
        <v>8</v>
      </c>
      <c r="AG30" s="85">
        <v>7</v>
      </c>
      <c r="AH30" s="84">
        <v>8</v>
      </c>
      <c r="AI30" s="85">
        <v>7</v>
      </c>
      <c r="AJ30" s="137">
        <v>7</v>
      </c>
      <c r="AK30" s="85">
        <v>7</v>
      </c>
      <c r="AL30" s="138">
        <v>7</v>
      </c>
      <c r="AM30" s="85">
        <v>7</v>
      </c>
      <c r="AN30" s="85">
        <v>14</v>
      </c>
      <c r="AO30" s="85">
        <v>10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3"/>
      <c r="CB30" s="79">
        <f t="shared" si="6"/>
        <v>82</v>
      </c>
      <c r="CC30" s="59" t="str">
        <f>IF(CB30=F30,"ოკ","გაასწ")</f>
        <v>ოკ</v>
      </c>
    </row>
    <row r="31" spans="1:81" s="38" customFormat="1" x14ac:dyDescent="0.25">
      <c r="A31" s="61"/>
      <c r="B31" s="129"/>
      <c r="C31" s="63"/>
      <c r="D31" s="63"/>
      <c r="E31" s="65"/>
      <c r="F31" s="90"/>
      <c r="G31" s="91">
        <v>18</v>
      </c>
      <c r="H31" s="68"/>
      <c r="I31" s="69"/>
      <c r="J31" s="70"/>
      <c r="K31" s="70"/>
      <c r="L31" s="70"/>
      <c r="M31" s="70"/>
      <c r="N31" s="70"/>
      <c r="O31" s="70"/>
      <c r="P31" s="70"/>
      <c r="Q31" s="70"/>
      <c r="R31" s="70"/>
      <c r="S31" s="73"/>
      <c r="T31" s="74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92">
        <v>2</v>
      </c>
      <c r="AG31" s="92">
        <v>1</v>
      </c>
      <c r="AH31" s="84">
        <v>2</v>
      </c>
      <c r="AI31" s="84">
        <v>1</v>
      </c>
      <c r="AJ31" s="137">
        <v>2</v>
      </c>
      <c r="AK31" s="137">
        <v>1</v>
      </c>
      <c r="AL31" s="138">
        <v>1</v>
      </c>
      <c r="AM31" s="138">
        <v>2</v>
      </c>
      <c r="AN31" s="139">
        <v>3</v>
      </c>
      <c r="AO31" s="140">
        <v>3</v>
      </c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3"/>
      <c r="CB31" s="79">
        <f t="shared" si="6"/>
        <v>18</v>
      </c>
      <c r="CC31" s="59" t="str">
        <f>IF(CB31=G31,"ოკ","გაასწ")</f>
        <v>ოკ</v>
      </c>
    </row>
    <row r="32" spans="1:81" s="38" customFormat="1" x14ac:dyDescent="0.25">
      <c r="A32" s="80">
        <v>14</v>
      </c>
      <c r="B32" s="130" t="s">
        <v>26</v>
      </c>
      <c r="C32" s="82" t="s">
        <v>5</v>
      </c>
      <c r="D32" s="82" t="s">
        <v>6</v>
      </c>
      <c r="E32" s="65">
        <v>5</v>
      </c>
      <c r="F32" s="90">
        <f>E32*25-G33</f>
        <v>116</v>
      </c>
      <c r="G32" s="91"/>
      <c r="H32" s="68">
        <f>F32+G33</f>
        <v>125</v>
      </c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3"/>
      <c r="T32" s="74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138">
        <v>6</v>
      </c>
      <c r="AQ32" s="138">
        <v>6</v>
      </c>
      <c r="AR32" s="85">
        <v>6</v>
      </c>
      <c r="AS32" s="94">
        <v>9</v>
      </c>
      <c r="AT32" s="94">
        <v>9</v>
      </c>
      <c r="AU32" s="85">
        <v>8</v>
      </c>
      <c r="AV32" s="84">
        <v>9</v>
      </c>
      <c r="AW32" s="85">
        <v>8</v>
      </c>
      <c r="AX32" s="96">
        <v>8</v>
      </c>
      <c r="AY32" s="96">
        <v>8</v>
      </c>
      <c r="AZ32" s="141">
        <v>8</v>
      </c>
      <c r="BA32" s="92">
        <v>12</v>
      </c>
      <c r="BB32" s="92">
        <v>11</v>
      </c>
      <c r="BC32" s="125">
        <v>8</v>
      </c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70"/>
      <c r="BS32" s="70"/>
      <c r="BT32" s="70"/>
      <c r="BU32" s="70"/>
      <c r="BV32" s="70"/>
      <c r="BW32" s="70"/>
      <c r="BX32" s="70"/>
      <c r="BY32" s="70"/>
      <c r="BZ32" s="70"/>
      <c r="CA32" s="73"/>
      <c r="CB32" s="79">
        <f t="shared" si="6"/>
        <v>116</v>
      </c>
      <c r="CC32" s="59" t="str">
        <f>IF(CB32=F32,"ოკ","გაასწ")</f>
        <v>ოკ</v>
      </c>
    </row>
    <row r="33" spans="1:81" s="38" customFormat="1" x14ac:dyDescent="0.25">
      <c r="A33" s="61"/>
      <c r="B33" s="129"/>
      <c r="C33" s="63"/>
      <c r="D33" s="63"/>
      <c r="E33" s="65"/>
      <c r="F33" s="90"/>
      <c r="G33" s="91">
        <v>9</v>
      </c>
      <c r="H33" s="68"/>
      <c r="I33" s="69"/>
      <c r="J33" s="70"/>
      <c r="K33" s="70"/>
      <c r="L33" s="70"/>
      <c r="M33" s="70"/>
      <c r="N33" s="70"/>
      <c r="O33" s="70"/>
      <c r="P33" s="70"/>
      <c r="Q33" s="70"/>
      <c r="R33" s="70"/>
      <c r="S33" s="73"/>
      <c r="T33" s="74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138">
        <v>0</v>
      </c>
      <c r="AQ33" s="138">
        <v>2</v>
      </c>
      <c r="AR33" s="138">
        <v>0</v>
      </c>
      <c r="AS33" s="94">
        <v>1</v>
      </c>
      <c r="AT33" s="94">
        <v>0</v>
      </c>
      <c r="AU33" s="94">
        <v>0</v>
      </c>
      <c r="AV33" s="84">
        <v>1</v>
      </c>
      <c r="AW33" s="84">
        <v>1</v>
      </c>
      <c r="AX33" s="96">
        <v>1</v>
      </c>
      <c r="AY33" s="96">
        <v>1</v>
      </c>
      <c r="AZ33" s="96">
        <v>0</v>
      </c>
      <c r="BA33" s="92">
        <v>1</v>
      </c>
      <c r="BB33" s="92">
        <v>1</v>
      </c>
      <c r="BC33" s="125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70"/>
      <c r="BS33" s="70"/>
      <c r="BT33" s="70"/>
      <c r="BU33" s="70"/>
      <c r="BV33" s="70"/>
      <c r="BW33" s="70"/>
      <c r="BX33" s="70"/>
      <c r="BY33" s="70"/>
      <c r="BZ33" s="70"/>
      <c r="CA33" s="73"/>
      <c r="CB33" s="143">
        <f t="shared" si="6"/>
        <v>9</v>
      </c>
      <c r="CC33" s="59" t="str">
        <f>IF(CB33=G33,"ოკ","გაასწ")</f>
        <v>ოკ</v>
      </c>
    </row>
    <row r="34" spans="1:81" s="95" customFormat="1" x14ac:dyDescent="0.25">
      <c r="A34" s="80">
        <v>15</v>
      </c>
      <c r="B34" s="130" t="s">
        <v>27</v>
      </c>
      <c r="C34" s="82" t="s">
        <v>5</v>
      </c>
      <c r="D34" s="82" t="s">
        <v>6</v>
      </c>
      <c r="E34" s="65">
        <v>1</v>
      </c>
      <c r="F34" s="90">
        <f>E34*25-G35</f>
        <v>19</v>
      </c>
      <c r="G34" s="91"/>
      <c r="H34" s="68">
        <f>F34+G35</f>
        <v>25</v>
      </c>
      <c r="I34" s="69"/>
      <c r="J34" s="70"/>
      <c r="K34" s="70"/>
      <c r="L34" s="70"/>
      <c r="M34" s="70"/>
      <c r="N34" s="70"/>
      <c r="O34" s="70"/>
      <c r="P34" s="70"/>
      <c r="Q34" s="70"/>
      <c r="R34" s="70"/>
      <c r="S34" s="73"/>
      <c r="T34" s="144">
        <v>4</v>
      </c>
      <c r="U34" s="101">
        <v>4</v>
      </c>
      <c r="V34" s="76">
        <v>3</v>
      </c>
      <c r="W34" s="101">
        <v>3</v>
      </c>
      <c r="X34" s="132">
        <v>3</v>
      </c>
      <c r="Y34" s="101">
        <v>2</v>
      </c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3"/>
      <c r="CB34" s="79">
        <f t="shared" si="6"/>
        <v>19</v>
      </c>
      <c r="CC34" s="59" t="str">
        <f>IF(CB34=F34,"ოკ","გაასწ")</f>
        <v>ოკ</v>
      </c>
    </row>
    <row r="35" spans="1:81" s="95" customFormat="1" x14ac:dyDescent="0.25">
      <c r="A35" s="61"/>
      <c r="B35" s="129"/>
      <c r="C35" s="63"/>
      <c r="D35" s="63"/>
      <c r="E35" s="65"/>
      <c r="F35" s="90"/>
      <c r="G35" s="91">
        <v>6</v>
      </c>
      <c r="H35" s="68"/>
      <c r="I35" s="69"/>
      <c r="J35" s="70"/>
      <c r="K35" s="70"/>
      <c r="L35" s="70"/>
      <c r="M35" s="70"/>
      <c r="N35" s="70"/>
      <c r="O35" s="70"/>
      <c r="P35" s="70"/>
      <c r="Q35" s="70"/>
      <c r="R35" s="70"/>
      <c r="S35" s="73"/>
      <c r="T35" s="144">
        <v>2</v>
      </c>
      <c r="U35" s="145">
        <v>1</v>
      </c>
      <c r="V35" s="76">
        <v>1</v>
      </c>
      <c r="W35" s="76">
        <v>1</v>
      </c>
      <c r="X35" s="132">
        <v>1</v>
      </c>
      <c r="Y35" s="132">
        <v>0</v>
      </c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3"/>
      <c r="CB35" s="79">
        <f t="shared" si="6"/>
        <v>6</v>
      </c>
      <c r="CC35" s="59" t="str">
        <f>IF(CB35=G35,"ოკ","გაასწ")</f>
        <v>ოკ</v>
      </c>
    </row>
    <row r="36" spans="1:81" s="95" customFormat="1" x14ac:dyDescent="0.25">
      <c r="A36" s="80">
        <v>16</v>
      </c>
      <c r="B36" s="130" t="s">
        <v>28</v>
      </c>
      <c r="C36" s="82" t="s">
        <v>29</v>
      </c>
      <c r="D36" s="82" t="s">
        <v>6</v>
      </c>
      <c r="E36" s="65">
        <v>2</v>
      </c>
      <c r="F36" s="90">
        <f>E36*25-G37</f>
        <v>46</v>
      </c>
      <c r="G36" s="91"/>
      <c r="H36" s="68">
        <f>F36+G37</f>
        <v>50</v>
      </c>
      <c r="I36" s="69"/>
      <c r="J36" s="70"/>
      <c r="K36" s="70"/>
      <c r="L36" s="70"/>
      <c r="M36" s="70"/>
      <c r="N36" s="70"/>
      <c r="O36" s="70"/>
      <c r="P36" s="70"/>
      <c r="Q36" s="70"/>
      <c r="R36" s="70"/>
      <c r="S36" s="73"/>
      <c r="T36" s="74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0"/>
      <c r="BC36" s="146">
        <v>5</v>
      </c>
      <c r="BD36" s="126">
        <v>5</v>
      </c>
      <c r="BE36" s="127">
        <v>6</v>
      </c>
      <c r="BF36" s="126">
        <v>6</v>
      </c>
      <c r="BG36" s="147">
        <v>7</v>
      </c>
      <c r="BH36" s="126">
        <v>6</v>
      </c>
      <c r="BI36" s="148">
        <v>6</v>
      </c>
      <c r="BJ36" s="126">
        <v>5</v>
      </c>
      <c r="BK36" s="142"/>
      <c r="BL36" s="142"/>
      <c r="BM36" s="142"/>
      <c r="BN36" s="142"/>
      <c r="BO36" s="142"/>
      <c r="BP36" s="142"/>
      <c r="BQ36" s="142"/>
      <c r="BR36" s="70"/>
      <c r="BS36" s="70"/>
      <c r="BT36" s="70"/>
      <c r="BU36" s="70"/>
      <c r="BV36" s="70"/>
      <c r="BW36" s="70"/>
      <c r="BX36" s="70"/>
      <c r="BY36" s="70"/>
      <c r="BZ36" s="70"/>
      <c r="CA36" s="73"/>
      <c r="CB36" s="79">
        <f t="shared" si="6"/>
        <v>46</v>
      </c>
      <c r="CC36" s="59" t="str">
        <f>IF(CB36=F36,"ოკ","გაასწ")</f>
        <v>ოკ</v>
      </c>
    </row>
    <row r="37" spans="1:81" s="95" customFormat="1" x14ac:dyDescent="0.25">
      <c r="A37" s="61"/>
      <c r="B37" s="129"/>
      <c r="C37" s="63"/>
      <c r="D37" s="63"/>
      <c r="E37" s="65"/>
      <c r="F37" s="90"/>
      <c r="G37" s="91">
        <v>4</v>
      </c>
      <c r="H37" s="68"/>
      <c r="I37" s="69"/>
      <c r="J37" s="70"/>
      <c r="K37" s="70"/>
      <c r="L37" s="70"/>
      <c r="M37" s="70"/>
      <c r="N37" s="70"/>
      <c r="O37" s="70"/>
      <c r="P37" s="70"/>
      <c r="Q37" s="70"/>
      <c r="R37" s="70"/>
      <c r="S37" s="73"/>
      <c r="T37" s="74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0"/>
      <c r="BC37" s="146"/>
      <c r="BD37" s="146">
        <v>1</v>
      </c>
      <c r="BE37" s="127">
        <v>1</v>
      </c>
      <c r="BF37" s="127">
        <v>0</v>
      </c>
      <c r="BG37" s="147"/>
      <c r="BH37" s="147">
        <v>1</v>
      </c>
      <c r="BI37" s="148">
        <v>1</v>
      </c>
      <c r="BJ37" s="148">
        <v>0</v>
      </c>
      <c r="BK37" s="142"/>
      <c r="BL37" s="142"/>
      <c r="BM37" s="142"/>
      <c r="BN37" s="142"/>
      <c r="BO37" s="142"/>
      <c r="BP37" s="142"/>
      <c r="BQ37" s="142"/>
      <c r="BR37" s="70"/>
      <c r="BS37" s="70"/>
      <c r="BT37" s="70"/>
      <c r="BU37" s="70"/>
      <c r="BV37" s="70"/>
      <c r="BW37" s="70"/>
      <c r="BX37" s="70"/>
      <c r="BY37" s="70"/>
      <c r="BZ37" s="70"/>
      <c r="CA37" s="73"/>
      <c r="CB37" s="79">
        <f t="shared" si="6"/>
        <v>4</v>
      </c>
      <c r="CC37" s="59" t="str">
        <f>IF(CB37=G37,"ოკ","გაასწ")</f>
        <v>ოკ</v>
      </c>
    </row>
    <row r="38" spans="1:81" s="38" customFormat="1" x14ac:dyDescent="0.25">
      <c r="A38" s="80">
        <v>17</v>
      </c>
      <c r="B38" s="130" t="s">
        <v>30</v>
      </c>
      <c r="C38" s="82" t="s">
        <v>31</v>
      </c>
      <c r="D38" s="149" t="s">
        <v>6</v>
      </c>
      <c r="E38" s="65">
        <v>3.5</v>
      </c>
      <c r="F38" s="90">
        <f>E38*25-G39</f>
        <v>70.5</v>
      </c>
      <c r="G38" s="91"/>
      <c r="H38" s="68">
        <f>F38+G39</f>
        <v>87.5</v>
      </c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73"/>
      <c r="T38" s="74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125">
        <v>7</v>
      </c>
      <c r="BJ38" s="126">
        <v>7</v>
      </c>
      <c r="BK38" s="146">
        <v>7</v>
      </c>
      <c r="BL38" s="126">
        <v>6</v>
      </c>
      <c r="BM38" s="127">
        <v>6</v>
      </c>
      <c r="BN38" s="126">
        <v>6</v>
      </c>
      <c r="BO38" s="126">
        <v>12</v>
      </c>
      <c r="BP38" s="126">
        <v>10</v>
      </c>
      <c r="BQ38" s="126">
        <v>10</v>
      </c>
      <c r="BR38" s="70"/>
      <c r="BS38" s="70"/>
      <c r="BT38" s="70"/>
      <c r="BU38" s="70"/>
      <c r="BV38" s="70"/>
      <c r="BW38" s="70"/>
      <c r="BX38" s="70"/>
      <c r="BY38" s="70"/>
      <c r="BZ38" s="70"/>
      <c r="CA38" s="73"/>
      <c r="CB38" s="79">
        <f t="shared" si="6"/>
        <v>71</v>
      </c>
      <c r="CC38" s="59" t="str">
        <f>IF(CB38=F38,"ოკ","გაასწ")</f>
        <v>გაასწ</v>
      </c>
    </row>
    <row r="39" spans="1:81" s="38" customFormat="1" x14ac:dyDescent="0.25">
      <c r="A39" s="61"/>
      <c r="B39" s="129"/>
      <c r="C39" s="63"/>
      <c r="D39" s="64"/>
      <c r="E39" s="65"/>
      <c r="F39" s="90"/>
      <c r="G39" s="91">
        <v>17</v>
      </c>
      <c r="H39" s="68"/>
      <c r="I39" s="69"/>
      <c r="J39" s="70"/>
      <c r="K39" s="70"/>
      <c r="L39" s="70"/>
      <c r="M39" s="70"/>
      <c r="N39" s="70"/>
      <c r="O39" s="70"/>
      <c r="P39" s="70"/>
      <c r="Q39" s="70"/>
      <c r="R39" s="70"/>
      <c r="S39" s="73"/>
      <c r="T39" s="74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125">
        <v>2</v>
      </c>
      <c r="BJ39" s="125">
        <v>1</v>
      </c>
      <c r="BK39" s="146"/>
      <c r="BL39" s="146">
        <v>3</v>
      </c>
      <c r="BM39" s="127">
        <v>2</v>
      </c>
      <c r="BN39" s="127">
        <v>1</v>
      </c>
      <c r="BO39" s="150">
        <v>3</v>
      </c>
      <c r="BP39" s="147">
        <v>3</v>
      </c>
      <c r="BQ39" s="151">
        <v>2</v>
      </c>
      <c r="BR39" s="70"/>
      <c r="BS39" s="70"/>
      <c r="BT39" s="70"/>
      <c r="BU39" s="70"/>
      <c r="BV39" s="70"/>
      <c r="BW39" s="70"/>
      <c r="BX39" s="70"/>
      <c r="BY39" s="70"/>
      <c r="BZ39" s="70"/>
      <c r="CA39" s="73"/>
      <c r="CB39" s="79">
        <f t="shared" si="6"/>
        <v>17</v>
      </c>
      <c r="CC39" s="59" t="str">
        <f>IF(CB39=G39,"ოკ","გაასწ")</f>
        <v>ოკ</v>
      </c>
    </row>
    <row r="40" spans="1:81" s="38" customFormat="1" x14ac:dyDescent="0.25">
      <c r="A40" s="80">
        <v>18</v>
      </c>
      <c r="B40" s="130" t="s">
        <v>32</v>
      </c>
      <c r="C40" s="82" t="s">
        <v>33</v>
      </c>
      <c r="D40" s="149" t="s">
        <v>6</v>
      </c>
      <c r="E40" s="65">
        <v>2</v>
      </c>
      <c r="F40" s="90">
        <f>E40*25-G41</f>
        <v>40</v>
      </c>
      <c r="G40" s="91"/>
      <c r="H40" s="68">
        <f>F40+G41</f>
        <v>50</v>
      </c>
      <c r="I40" s="69"/>
      <c r="J40" s="70"/>
      <c r="K40" s="70"/>
      <c r="L40" s="70"/>
      <c r="M40" s="70"/>
      <c r="N40" s="70"/>
      <c r="O40" s="70"/>
      <c r="P40" s="70"/>
      <c r="Q40" s="70"/>
      <c r="R40" s="70"/>
      <c r="S40" s="73"/>
      <c r="T40" s="152">
        <v>5</v>
      </c>
      <c r="U40" s="126">
        <v>5</v>
      </c>
      <c r="V40" s="147">
        <v>7</v>
      </c>
      <c r="W40" s="126">
        <v>6</v>
      </c>
      <c r="X40" s="127">
        <v>3</v>
      </c>
      <c r="Y40" s="126">
        <v>3</v>
      </c>
      <c r="Z40" s="153">
        <v>6</v>
      </c>
      <c r="AA40" s="126">
        <v>5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3"/>
      <c r="CB40" s="79">
        <f t="shared" si="6"/>
        <v>40</v>
      </c>
      <c r="CC40" s="59" t="str">
        <f>IF(CB40=F40,"ოკ","გაასწ")</f>
        <v>ოკ</v>
      </c>
    </row>
    <row r="41" spans="1:81" s="38" customFormat="1" x14ac:dyDescent="0.25">
      <c r="A41" s="61"/>
      <c r="B41" s="129"/>
      <c r="C41" s="63"/>
      <c r="D41" s="64"/>
      <c r="E41" s="65"/>
      <c r="F41" s="90"/>
      <c r="G41" s="91">
        <v>10</v>
      </c>
      <c r="H41" s="68"/>
      <c r="I41" s="69"/>
      <c r="J41" s="70"/>
      <c r="K41" s="70"/>
      <c r="L41" s="70"/>
      <c r="M41" s="70"/>
      <c r="N41" s="70"/>
      <c r="O41" s="70"/>
      <c r="P41" s="70"/>
      <c r="Q41" s="70"/>
      <c r="R41" s="70"/>
      <c r="S41" s="73"/>
      <c r="T41" s="152">
        <v>2</v>
      </c>
      <c r="U41" s="146">
        <v>1</v>
      </c>
      <c r="V41" s="147">
        <v>3</v>
      </c>
      <c r="W41" s="147">
        <v>0</v>
      </c>
      <c r="X41" s="127">
        <v>1</v>
      </c>
      <c r="Y41" s="127">
        <v>1</v>
      </c>
      <c r="Z41" s="153">
        <v>1</v>
      </c>
      <c r="AA41" s="153">
        <v>1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3"/>
      <c r="CB41" s="79">
        <f t="shared" si="6"/>
        <v>10</v>
      </c>
      <c r="CC41" s="59" t="str">
        <f>IF(CB41=G41,"ოკ","გაასწ")</f>
        <v>ოკ</v>
      </c>
    </row>
    <row r="42" spans="1:81" s="95" customFormat="1" x14ac:dyDescent="0.25">
      <c r="A42" s="80">
        <v>19</v>
      </c>
      <c r="B42" s="130" t="s">
        <v>34</v>
      </c>
      <c r="C42" s="82" t="s">
        <v>35</v>
      </c>
      <c r="D42" s="149" t="s">
        <v>6</v>
      </c>
      <c r="E42" s="65">
        <v>5</v>
      </c>
      <c r="F42" s="90">
        <f>E42*25-G43</f>
        <v>106</v>
      </c>
      <c r="G42" s="91"/>
      <c r="H42" s="68">
        <f>F42+G43</f>
        <v>125</v>
      </c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3"/>
      <c r="T42" s="154">
        <v>10</v>
      </c>
      <c r="U42" s="101">
        <v>10</v>
      </c>
      <c r="V42" s="100">
        <v>7</v>
      </c>
      <c r="W42" s="101">
        <v>7</v>
      </c>
      <c r="X42" s="76">
        <v>9</v>
      </c>
      <c r="Y42" s="101">
        <v>8</v>
      </c>
      <c r="Z42" s="155">
        <v>10</v>
      </c>
      <c r="AA42" s="155">
        <v>8</v>
      </c>
      <c r="AB42" s="101">
        <v>8</v>
      </c>
      <c r="AC42" s="148">
        <v>7</v>
      </c>
      <c r="AD42" s="126">
        <v>7</v>
      </c>
      <c r="AE42" s="126">
        <v>15</v>
      </c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3"/>
      <c r="CB42" s="143">
        <f t="shared" si="6"/>
        <v>106</v>
      </c>
      <c r="CC42" s="59" t="str">
        <f>IF(CB42=F42,"ოკ","გაასწ")</f>
        <v>ოკ</v>
      </c>
    </row>
    <row r="43" spans="1:81" s="95" customFormat="1" x14ac:dyDescent="0.25">
      <c r="A43" s="61"/>
      <c r="B43" s="129"/>
      <c r="C43" s="63"/>
      <c r="D43" s="64"/>
      <c r="E43" s="65"/>
      <c r="F43" s="90"/>
      <c r="G43" s="91">
        <v>19</v>
      </c>
      <c r="H43" s="68"/>
      <c r="I43" s="69"/>
      <c r="J43" s="70"/>
      <c r="K43" s="70"/>
      <c r="L43" s="70"/>
      <c r="M43" s="70"/>
      <c r="N43" s="70"/>
      <c r="O43" s="70"/>
      <c r="P43" s="70"/>
      <c r="Q43" s="70"/>
      <c r="R43" s="70"/>
      <c r="S43" s="73"/>
      <c r="T43" s="154">
        <v>3</v>
      </c>
      <c r="U43" s="103">
        <v>3</v>
      </c>
      <c r="V43" s="100">
        <v>1</v>
      </c>
      <c r="W43" s="100">
        <v>1</v>
      </c>
      <c r="X43" s="76">
        <v>1</v>
      </c>
      <c r="Y43" s="76">
        <v>1</v>
      </c>
      <c r="Z43" s="155">
        <v>2</v>
      </c>
      <c r="AA43" s="155">
        <v>2</v>
      </c>
      <c r="AB43" s="155">
        <v>2</v>
      </c>
      <c r="AC43" s="148">
        <v>1</v>
      </c>
      <c r="AD43" s="148">
        <v>0</v>
      </c>
      <c r="AE43" s="156">
        <v>2</v>
      </c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3"/>
      <c r="CB43" s="79">
        <f t="shared" si="6"/>
        <v>19</v>
      </c>
      <c r="CC43" s="59" t="str">
        <f>IF(CB43=G43,"ოკ","გაასწ")</f>
        <v>ოკ</v>
      </c>
    </row>
    <row r="44" spans="1:81" s="38" customFormat="1" x14ac:dyDescent="0.25">
      <c r="A44" s="80">
        <v>20</v>
      </c>
      <c r="B44" s="130" t="s">
        <v>36</v>
      </c>
      <c r="C44" s="82" t="s">
        <v>35</v>
      </c>
      <c r="D44" s="149" t="s">
        <v>6</v>
      </c>
      <c r="E44" s="65">
        <v>3</v>
      </c>
      <c r="F44" s="90">
        <f>E44*25-G45</f>
        <v>65</v>
      </c>
      <c r="G44" s="91"/>
      <c r="H44" s="68">
        <f>F44+G45</f>
        <v>75</v>
      </c>
      <c r="I44" s="69"/>
      <c r="J44" s="70"/>
      <c r="K44" s="70"/>
      <c r="L44" s="70"/>
      <c r="M44" s="70"/>
      <c r="N44" s="70"/>
      <c r="O44" s="70"/>
      <c r="P44" s="70"/>
      <c r="Q44" s="70"/>
      <c r="R44" s="70"/>
      <c r="S44" s="73"/>
      <c r="T44" s="74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145">
        <v>7</v>
      </c>
      <c r="BD44" s="101">
        <v>6</v>
      </c>
      <c r="BE44" s="76">
        <v>10</v>
      </c>
      <c r="BF44" s="101">
        <v>8</v>
      </c>
      <c r="BG44" s="145">
        <v>7</v>
      </c>
      <c r="BH44" s="101">
        <v>6</v>
      </c>
      <c r="BI44" s="76">
        <v>7</v>
      </c>
      <c r="BJ44" s="101">
        <v>6</v>
      </c>
      <c r="BK44" s="157">
        <v>4</v>
      </c>
      <c r="BL44" s="101">
        <v>4</v>
      </c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3"/>
      <c r="CB44" s="79">
        <f t="shared" si="6"/>
        <v>65</v>
      </c>
      <c r="CC44" s="59" t="str">
        <f>IF(CB44=F44,"ოკ","გაასწ")</f>
        <v>ოკ</v>
      </c>
    </row>
    <row r="45" spans="1:81" s="38" customFormat="1" x14ac:dyDescent="0.25">
      <c r="A45" s="61"/>
      <c r="B45" s="129"/>
      <c r="C45" s="63"/>
      <c r="D45" s="64"/>
      <c r="E45" s="65"/>
      <c r="F45" s="90"/>
      <c r="G45" s="91">
        <v>10</v>
      </c>
      <c r="H45" s="68"/>
      <c r="I45" s="69"/>
      <c r="J45" s="70"/>
      <c r="K45" s="70"/>
      <c r="L45" s="70"/>
      <c r="M45" s="70"/>
      <c r="N45" s="70"/>
      <c r="O45" s="70"/>
      <c r="P45" s="70"/>
      <c r="Q45" s="70"/>
      <c r="R45" s="70"/>
      <c r="S45" s="73"/>
      <c r="T45" s="74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145"/>
      <c r="BD45" s="145">
        <v>2</v>
      </c>
      <c r="BE45" s="76">
        <v>1</v>
      </c>
      <c r="BF45" s="76">
        <v>1</v>
      </c>
      <c r="BG45" s="145"/>
      <c r="BH45" s="145">
        <v>2</v>
      </c>
      <c r="BI45" s="76">
        <v>1</v>
      </c>
      <c r="BJ45" s="76">
        <v>1</v>
      </c>
      <c r="BK45" s="157">
        <v>1</v>
      </c>
      <c r="BL45" s="157">
        <v>1</v>
      </c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3"/>
      <c r="CB45" s="79">
        <f t="shared" si="6"/>
        <v>10</v>
      </c>
      <c r="CC45" s="59" t="str">
        <f>IF(CB45=G45,"ოკ","გაასწ")</f>
        <v>ოკ</v>
      </c>
    </row>
    <row r="46" spans="1:81" s="38" customFormat="1" x14ac:dyDescent="0.25">
      <c r="A46" s="80">
        <v>21</v>
      </c>
      <c r="B46" s="130" t="s">
        <v>37</v>
      </c>
      <c r="C46" s="82" t="s">
        <v>38</v>
      </c>
      <c r="D46" s="82" t="s">
        <v>6</v>
      </c>
      <c r="E46" s="65">
        <v>2.5</v>
      </c>
      <c r="F46" s="90">
        <f>E46*25-G47</f>
        <v>46.5</v>
      </c>
      <c r="G46" s="91"/>
      <c r="H46" s="68">
        <f>F46+G47</f>
        <v>62.5</v>
      </c>
      <c r="I46" s="69"/>
      <c r="J46" s="70"/>
      <c r="K46" s="70"/>
      <c r="L46" s="70"/>
      <c r="M46" s="70"/>
      <c r="N46" s="70"/>
      <c r="O46" s="70"/>
      <c r="P46" s="70"/>
      <c r="Q46" s="70"/>
      <c r="R46" s="70"/>
      <c r="S46" s="73"/>
      <c r="T46" s="74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138">
        <v>7</v>
      </c>
      <c r="AQ46" s="85">
        <v>7</v>
      </c>
      <c r="AR46" s="94">
        <v>5</v>
      </c>
      <c r="AS46" s="94">
        <v>3</v>
      </c>
      <c r="AT46" s="85">
        <v>4</v>
      </c>
      <c r="AU46" s="138">
        <v>4</v>
      </c>
      <c r="AV46" s="138">
        <v>4</v>
      </c>
      <c r="AW46" s="85">
        <v>4</v>
      </c>
      <c r="AX46" s="94">
        <v>4</v>
      </c>
      <c r="AY46" s="85">
        <v>4</v>
      </c>
      <c r="AZ46" s="75"/>
      <c r="BA46" s="75"/>
      <c r="BB46" s="75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3"/>
      <c r="CB46" s="79">
        <f t="shared" si="6"/>
        <v>46</v>
      </c>
      <c r="CC46" s="59" t="str">
        <f>IF(CB46=F46,"ოკ","გაასწ")</f>
        <v>გაასწ</v>
      </c>
    </row>
    <row r="47" spans="1:81" s="38" customFormat="1" x14ac:dyDescent="0.25">
      <c r="A47" s="61"/>
      <c r="B47" s="129"/>
      <c r="C47" s="63"/>
      <c r="D47" s="63"/>
      <c r="E47" s="65"/>
      <c r="F47" s="90"/>
      <c r="G47" s="91">
        <v>16</v>
      </c>
      <c r="H47" s="68"/>
      <c r="I47" s="69"/>
      <c r="J47" s="70"/>
      <c r="K47" s="70"/>
      <c r="L47" s="70"/>
      <c r="M47" s="70"/>
      <c r="N47" s="70"/>
      <c r="O47" s="70"/>
      <c r="P47" s="70"/>
      <c r="Q47" s="70"/>
      <c r="R47" s="70"/>
      <c r="S47" s="73"/>
      <c r="T47" s="74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138">
        <v>2</v>
      </c>
      <c r="AQ47" s="138">
        <v>3</v>
      </c>
      <c r="AR47" s="94">
        <v>4</v>
      </c>
      <c r="AS47" s="94">
        <v>0</v>
      </c>
      <c r="AT47" s="94">
        <v>1</v>
      </c>
      <c r="AU47" s="138">
        <v>2</v>
      </c>
      <c r="AV47" s="138">
        <v>1</v>
      </c>
      <c r="AW47" s="138">
        <v>1</v>
      </c>
      <c r="AX47" s="94">
        <v>1</v>
      </c>
      <c r="AY47" s="94">
        <v>1</v>
      </c>
      <c r="AZ47" s="75"/>
      <c r="BA47" s="75"/>
      <c r="BB47" s="75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3"/>
      <c r="CB47" s="79">
        <f t="shared" si="6"/>
        <v>16</v>
      </c>
      <c r="CC47" s="59" t="str">
        <f>IF(CB47=G47,"ოკ","გაასწ")</f>
        <v>ოკ</v>
      </c>
    </row>
    <row r="48" spans="1:81" s="95" customFormat="1" x14ac:dyDescent="0.25">
      <c r="A48" s="80">
        <v>22</v>
      </c>
      <c r="B48" s="130" t="s">
        <v>39</v>
      </c>
      <c r="C48" s="82" t="s">
        <v>22</v>
      </c>
      <c r="D48" s="82" t="s">
        <v>6</v>
      </c>
      <c r="E48" s="65">
        <v>3</v>
      </c>
      <c r="F48" s="90">
        <f>E48*25-G49</f>
        <v>63</v>
      </c>
      <c r="G48" s="91"/>
      <c r="H48" s="68">
        <f>F48+G49</f>
        <v>75</v>
      </c>
      <c r="I48" s="69"/>
      <c r="J48" s="70"/>
      <c r="K48" s="70"/>
      <c r="L48" s="70"/>
      <c r="M48" s="70"/>
      <c r="N48" s="70"/>
      <c r="O48" s="70"/>
      <c r="P48" s="70"/>
      <c r="Q48" s="70"/>
      <c r="R48" s="70"/>
      <c r="S48" s="73"/>
      <c r="T48" s="74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146">
        <v>8</v>
      </c>
      <c r="BA48" s="126">
        <v>8</v>
      </c>
      <c r="BB48" s="158">
        <v>8</v>
      </c>
      <c r="BC48" s="126">
        <v>8</v>
      </c>
      <c r="BD48" s="147">
        <v>8</v>
      </c>
      <c r="BE48" s="126">
        <v>8</v>
      </c>
      <c r="BF48" s="146">
        <v>8</v>
      </c>
      <c r="BG48" s="126">
        <v>7</v>
      </c>
      <c r="BH48" s="159"/>
      <c r="BI48" s="142"/>
      <c r="BJ48" s="142"/>
      <c r="BK48" s="142"/>
      <c r="BL48" s="142"/>
      <c r="BM48" s="142"/>
      <c r="BN48" s="142"/>
      <c r="BO48" s="142"/>
      <c r="BP48" s="142"/>
      <c r="BQ48" s="142"/>
      <c r="BR48" s="70"/>
      <c r="BS48" s="70"/>
      <c r="BT48" s="70"/>
      <c r="BU48" s="70"/>
      <c r="BV48" s="70"/>
      <c r="BW48" s="70"/>
      <c r="BX48" s="70"/>
      <c r="BY48" s="70"/>
      <c r="BZ48" s="70"/>
      <c r="CA48" s="73"/>
      <c r="CB48" s="79">
        <f t="shared" si="6"/>
        <v>63</v>
      </c>
      <c r="CC48" s="59" t="str">
        <f>IF(CB48=F48,"ოკ","გაასწ")</f>
        <v>ოკ</v>
      </c>
    </row>
    <row r="49" spans="1:81" s="95" customFormat="1" x14ac:dyDescent="0.25">
      <c r="A49" s="61"/>
      <c r="B49" s="129"/>
      <c r="C49" s="63"/>
      <c r="D49" s="63"/>
      <c r="E49" s="65"/>
      <c r="F49" s="90"/>
      <c r="G49" s="91">
        <v>12</v>
      </c>
      <c r="H49" s="68"/>
      <c r="I49" s="69"/>
      <c r="J49" s="70"/>
      <c r="K49" s="70"/>
      <c r="L49" s="70"/>
      <c r="M49" s="70"/>
      <c r="N49" s="70"/>
      <c r="O49" s="70"/>
      <c r="P49" s="70"/>
      <c r="Q49" s="70"/>
      <c r="R49" s="70"/>
      <c r="S49" s="73"/>
      <c r="T49" s="74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146">
        <v>3</v>
      </c>
      <c r="BA49" s="146"/>
      <c r="BB49" s="158">
        <v>1</v>
      </c>
      <c r="BC49" s="158">
        <v>2</v>
      </c>
      <c r="BD49" s="147">
        <v>2</v>
      </c>
      <c r="BE49" s="147">
        <v>1</v>
      </c>
      <c r="BF49" s="146">
        <v>2</v>
      </c>
      <c r="BG49" s="146">
        <v>1</v>
      </c>
      <c r="BH49" s="159"/>
      <c r="BI49" s="142"/>
      <c r="BJ49" s="142"/>
      <c r="BK49" s="142"/>
      <c r="BL49" s="142"/>
      <c r="BM49" s="142"/>
      <c r="BN49" s="142"/>
      <c r="BO49" s="142"/>
      <c r="BP49" s="142"/>
      <c r="BQ49" s="142"/>
      <c r="BR49" s="70"/>
      <c r="BS49" s="70"/>
      <c r="BT49" s="70"/>
      <c r="BU49" s="70"/>
      <c r="BV49" s="70"/>
      <c r="BW49" s="70"/>
      <c r="BX49" s="70"/>
      <c r="BY49" s="70"/>
      <c r="BZ49" s="70"/>
      <c r="CA49" s="73"/>
      <c r="CB49" s="79">
        <f t="shared" si="6"/>
        <v>12</v>
      </c>
      <c r="CC49" s="59" t="str">
        <f>IF(CB49=G49,"ოკ","გაასწ")</f>
        <v>ოკ</v>
      </c>
    </row>
    <row r="50" spans="1:81" s="95" customFormat="1" x14ac:dyDescent="0.25">
      <c r="A50" s="80">
        <v>23</v>
      </c>
      <c r="B50" s="130" t="s">
        <v>40</v>
      </c>
      <c r="C50" s="82" t="s">
        <v>5</v>
      </c>
      <c r="D50" s="82" t="s">
        <v>6</v>
      </c>
      <c r="E50" s="65">
        <v>2</v>
      </c>
      <c r="F50" s="90">
        <f>E50*25-G51</f>
        <v>39</v>
      </c>
      <c r="G50" s="91"/>
      <c r="H50" s="68">
        <f>F50+G51</f>
        <v>50</v>
      </c>
      <c r="I50" s="69"/>
      <c r="J50" s="70"/>
      <c r="K50" s="70"/>
      <c r="L50" s="70"/>
      <c r="M50" s="70"/>
      <c r="N50" s="70"/>
      <c r="O50" s="70"/>
      <c r="P50" s="70"/>
      <c r="Q50" s="70"/>
      <c r="R50" s="70"/>
      <c r="S50" s="73"/>
      <c r="T50" s="160">
        <v>3</v>
      </c>
      <c r="U50" s="85">
        <v>4</v>
      </c>
      <c r="V50" s="99">
        <v>4</v>
      </c>
      <c r="W50" s="85">
        <v>3</v>
      </c>
      <c r="X50" s="92">
        <v>6</v>
      </c>
      <c r="Y50" s="85">
        <v>5</v>
      </c>
      <c r="Z50" s="97">
        <v>4</v>
      </c>
      <c r="AA50" s="85">
        <v>4</v>
      </c>
      <c r="AB50" s="137">
        <v>1</v>
      </c>
      <c r="AC50" s="137">
        <v>1</v>
      </c>
      <c r="AD50" s="137">
        <v>1</v>
      </c>
      <c r="AE50" s="85">
        <v>3</v>
      </c>
      <c r="AF50" s="75"/>
      <c r="AG50" s="161"/>
      <c r="AH50" s="161"/>
      <c r="AI50" s="161"/>
      <c r="AJ50" s="161"/>
      <c r="AK50" s="161"/>
      <c r="AL50" s="161"/>
      <c r="AM50" s="161"/>
      <c r="AN50" s="159"/>
      <c r="AO50" s="159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3"/>
      <c r="CB50" s="79">
        <f t="shared" si="6"/>
        <v>39</v>
      </c>
      <c r="CC50" s="59" t="str">
        <f>IF(CB50=F50,"ოკ","გაასწ")</f>
        <v>ოკ</v>
      </c>
    </row>
    <row r="51" spans="1:81" s="95" customFormat="1" x14ac:dyDescent="0.25">
      <c r="A51" s="61"/>
      <c r="B51" s="129"/>
      <c r="C51" s="63"/>
      <c r="D51" s="63"/>
      <c r="E51" s="65"/>
      <c r="F51" s="90"/>
      <c r="G51" s="91">
        <v>11</v>
      </c>
      <c r="H51" s="68"/>
      <c r="I51" s="69"/>
      <c r="J51" s="70"/>
      <c r="K51" s="70"/>
      <c r="L51" s="70"/>
      <c r="M51" s="70"/>
      <c r="N51" s="70"/>
      <c r="O51" s="70"/>
      <c r="P51" s="70"/>
      <c r="Q51" s="70"/>
      <c r="R51" s="70"/>
      <c r="S51" s="73"/>
      <c r="T51" s="160">
        <v>1</v>
      </c>
      <c r="U51" s="84">
        <v>1</v>
      </c>
      <c r="V51" s="99">
        <v>1</v>
      </c>
      <c r="W51" s="99">
        <v>1</v>
      </c>
      <c r="X51" s="92">
        <v>2</v>
      </c>
      <c r="Y51" s="92">
        <v>1</v>
      </c>
      <c r="Z51" s="97">
        <v>1</v>
      </c>
      <c r="AA51" s="97">
        <v>1</v>
      </c>
      <c r="AB51" s="137"/>
      <c r="AC51" s="137"/>
      <c r="AD51" s="137">
        <v>1</v>
      </c>
      <c r="AE51" s="137">
        <v>1</v>
      </c>
      <c r="AF51" s="75"/>
      <c r="AG51" s="161"/>
      <c r="AH51" s="161"/>
      <c r="AI51" s="161"/>
      <c r="AJ51" s="161"/>
      <c r="AK51" s="161"/>
      <c r="AL51" s="161"/>
      <c r="AM51" s="161"/>
      <c r="AN51" s="159"/>
      <c r="AO51" s="159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3"/>
      <c r="CB51" s="79">
        <f t="shared" si="6"/>
        <v>11</v>
      </c>
      <c r="CC51" s="59" t="str">
        <f>IF(CB51=G51,"ოკ","გაასწ")</f>
        <v>ოკ</v>
      </c>
    </row>
    <row r="52" spans="1:81" s="95" customFormat="1" x14ac:dyDescent="0.25">
      <c r="A52" s="80">
        <v>24</v>
      </c>
      <c r="B52" s="130" t="s">
        <v>41</v>
      </c>
      <c r="C52" s="82" t="s">
        <v>5</v>
      </c>
      <c r="D52" s="82" t="s">
        <v>6</v>
      </c>
      <c r="E52" s="65">
        <v>3</v>
      </c>
      <c r="F52" s="90">
        <f>E52*25-G53</f>
        <v>60</v>
      </c>
      <c r="G52" s="91"/>
      <c r="H52" s="68">
        <f>F52+G53</f>
        <v>75</v>
      </c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3"/>
      <c r="T52" s="74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157">
        <v>8</v>
      </c>
      <c r="BI52" s="101">
        <v>4</v>
      </c>
      <c r="BJ52" s="76">
        <v>8</v>
      </c>
      <c r="BK52" s="101">
        <v>8</v>
      </c>
      <c r="BL52" s="162">
        <v>8</v>
      </c>
      <c r="BM52" s="101">
        <v>8</v>
      </c>
      <c r="BN52" s="163">
        <v>8</v>
      </c>
      <c r="BO52" s="101">
        <v>8</v>
      </c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3"/>
      <c r="CB52" s="79">
        <f t="shared" si="6"/>
        <v>60</v>
      </c>
      <c r="CC52" s="59" t="str">
        <f>IF(CB52=F52,"ოკ","გაასწ")</f>
        <v>ოკ</v>
      </c>
    </row>
    <row r="53" spans="1:81" s="95" customFormat="1" ht="15.75" thickBot="1" x14ac:dyDescent="0.3">
      <c r="A53" s="39"/>
      <c r="B53" s="121"/>
      <c r="C53" s="164"/>
      <c r="D53" s="122"/>
      <c r="E53" s="165"/>
      <c r="F53" s="136"/>
      <c r="G53" s="166">
        <v>15</v>
      </c>
      <c r="H53" s="167"/>
      <c r="I53" s="168"/>
      <c r="J53" s="72"/>
      <c r="K53" s="72"/>
      <c r="L53" s="72"/>
      <c r="M53" s="72"/>
      <c r="N53" s="72"/>
      <c r="O53" s="72"/>
      <c r="P53" s="72"/>
      <c r="Q53" s="72"/>
      <c r="R53" s="72"/>
      <c r="S53" s="169"/>
      <c r="T53" s="170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171">
        <v>2</v>
      </c>
      <c r="BI53" s="171"/>
      <c r="BJ53" s="172">
        <v>3</v>
      </c>
      <c r="BK53" s="172">
        <v>2</v>
      </c>
      <c r="BL53" s="173">
        <v>1</v>
      </c>
      <c r="BM53" s="173">
        <v>3</v>
      </c>
      <c r="BN53" s="174">
        <v>4</v>
      </c>
      <c r="BO53" s="174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169"/>
      <c r="CB53" s="79">
        <f t="shared" si="6"/>
        <v>15</v>
      </c>
      <c r="CC53" s="59" t="str">
        <f>IF(CB53=G53,"ოკ","გაასწ")</f>
        <v>ოკ</v>
      </c>
    </row>
    <row r="54" spans="1:81" s="38" customFormat="1" ht="16.5" thickTop="1" thickBot="1" x14ac:dyDescent="0.3">
      <c r="A54" s="175"/>
      <c r="B54" s="176" t="s">
        <v>42</v>
      </c>
      <c r="C54" s="27"/>
      <c r="D54" s="27"/>
      <c r="E54" s="112"/>
      <c r="F54" s="113"/>
      <c r="G54" s="113"/>
      <c r="H54" s="177"/>
      <c r="I54" s="178"/>
      <c r="J54" s="179"/>
      <c r="K54" s="179"/>
      <c r="L54" s="179"/>
      <c r="M54" s="179"/>
      <c r="N54" s="179"/>
      <c r="O54" s="179"/>
      <c r="P54" s="179"/>
      <c r="Q54" s="179"/>
      <c r="R54" s="179"/>
      <c r="S54" s="180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80"/>
      <c r="CC54" s="59"/>
    </row>
    <row r="55" spans="1:81" s="95" customFormat="1" ht="15.75" thickTop="1" x14ac:dyDescent="0.25">
      <c r="A55" s="39">
        <v>25</v>
      </c>
      <c r="B55" s="121" t="s">
        <v>43</v>
      </c>
      <c r="C55" s="122" t="s">
        <v>25</v>
      </c>
      <c r="D55" s="41" t="s">
        <v>6</v>
      </c>
      <c r="E55" s="43">
        <v>5</v>
      </c>
      <c r="F55" s="181">
        <f>E55*25-G56</f>
        <v>105</v>
      </c>
      <c r="G55" s="124"/>
      <c r="H55" s="46">
        <f>F55+G56</f>
        <v>125</v>
      </c>
      <c r="I55" s="47"/>
      <c r="J55" s="48"/>
      <c r="K55" s="48"/>
      <c r="L55" s="48"/>
      <c r="M55" s="48"/>
      <c r="N55" s="48"/>
      <c r="O55" s="48"/>
      <c r="P55" s="48"/>
      <c r="Q55" s="48"/>
      <c r="R55" s="48"/>
      <c r="S55" s="57"/>
      <c r="T55" s="51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182">
        <v>9</v>
      </c>
      <c r="AS55" s="182">
        <v>9</v>
      </c>
      <c r="AT55" s="182">
        <v>9</v>
      </c>
      <c r="AU55" s="182">
        <v>9</v>
      </c>
      <c r="AV55" s="54">
        <v>9</v>
      </c>
      <c r="AW55" s="183">
        <v>7</v>
      </c>
      <c r="AX55" s="54">
        <v>6</v>
      </c>
      <c r="AY55" s="53">
        <v>9</v>
      </c>
      <c r="AZ55" s="54">
        <v>9</v>
      </c>
      <c r="BA55" s="55">
        <v>15</v>
      </c>
      <c r="BB55" s="54">
        <v>14</v>
      </c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50"/>
      <c r="CB55" s="58">
        <f t="shared" ref="CB55:CB61" si="7">SUM(I55:CA55)</f>
        <v>105</v>
      </c>
      <c r="CC55" s="59" t="str">
        <f>IF(CB55=F55,"ოკ","გაასწ")</f>
        <v>ოკ</v>
      </c>
    </row>
    <row r="56" spans="1:81" s="95" customFormat="1" x14ac:dyDescent="0.25">
      <c r="A56" s="61"/>
      <c r="B56" s="129"/>
      <c r="C56" s="63"/>
      <c r="D56" s="63"/>
      <c r="E56" s="65"/>
      <c r="F56" s="184"/>
      <c r="G56" s="91">
        <v>20</v>
      </c>
      <c r="H56" s="68"/>
      <c r="I56" s="69"/>
      <c r="J56" s="70"/>
      <c r="K56" s="70"/>
      <c r="L56" s="70"/>
      <c r="M56" s="70"/>
      <c r="N56" s="70"/>
      <c r="O56" s="70"/>
      <c r="P56" s="70"/>
      <c r="Q56" s="70"/>
      <c r="R56" s="70"/>
      <c r="S56" s="73"/>
      <c r="T56" s="74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185"/>
      <c r="AS56" s="185">
        <v>3</v>
      </c>
      <c r="AT56" s="185">
        <v>3</v>
      </c>
      <c r="AU56" s="185">
        <v>4</v>
      </c>
      <c r="AV56" s="185">
        <v>0</v>
      </c>
      <c r="AW56" s="162">
        <v>1</v>
      </c>
      <c r="AX56" s="162">
        <v>1</v>
      </c>
      <c r="AY56" s="76"/>
      <c r="AZ56" s="76">
        <v>2</v>
      </c>
      <c r="BA56" s="77">
        <v>3</v>
      </c>
      <c r="BB56" s="77">
        <v>3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3"/>
      <c r="CB56" s="79">
        <f t="shared" si="7"/>
        <v>20</v>
      </c>
      <c r="CC56" s="59" t="str">
        <f>IF(CB56=G56,"ოკ","გაასწ")</f>
        <v>ოკ</v>
      </c>
    </row>
    <row r="57" spans="1:81" s="95" customFormat="1" x14ac:dyDescent="0.25">
      <c r="A57" s="80">
        <v>26</v>
      </c>
      <c r="B57" s="130" t="s">
        <v>44</v>
      </c>
      <c r="C57" s="82" t="s">
        <v>45</v>
      </c>
      <c r="D57" s="82" t="s">
        <v>6</v>
      </c>
      <c r="E57" s="65">
        <v>3</v>
      </c>
      <c r="F57" s="184">
        <f>E57*25-G58</f>
        <v>59</v>
      </c>
      <c r="G57" s="91"/>
      <c r="H57" s="68">
        <f>F57+G58</f>
        <v>75</v>
      </c>
      <c r="I57" s="69"/>
      <c r="J57" s="70"/>
      <c r="K57" s="70"/>
      <c r="L57" s="70"/>
      <c r="M57" s="70"/>
      <c r="N57" s="70"/>
      <c r="O57" s="70"/>
      <c r="P57" s="70"/>
      <c r="Q57" s="70"/>
      <c r="R57" s="70"/>
      <c r="S57" s="73"/>
      <c r="T57" s="74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146">
        <v>8</v>
      </c>
      <c r="BJ57" s="146">
        <v>5</v>
      </c>
      <c r="BK57" s="126">
        <v>6</v>
      </c>
      <c r="BL57" s="186">
        <v>8</v>
      </c>
      <c r="BM57" s="186">
        <v>6</v>
      </c>
      <c r="BN57" s="186">
        <v>6</v>
      </c>
      <c r="BO57" s="186">
        <v>6</v>
      </c>
      <c r="BP57" s="186">
        <v>6</v>
      </c>
      <c r="BQ57" s="101">
        <v>8</v>
      </c>
      <c r="BR57" s="70"/>
      <c r="BS57" s="70"/>
      <c r="BT57" s="70"/>
      <c r="BU57" s="70"/>
      <c r="BV57" s="70"/>
      <c r="BW57" s="70"/>
      <c r="BX57" s="70"/>
      <c r="BY57" s="70"/>
      <c r="BZ57" s="70"/>
      <c r="CA57" s="73"/>
      <c r="CB57" s="79">
        <f t="shared" si="7"/>
        <v>59</v>
      </c>
      <c r="CC57" s="59" t="str">
        <f>IF(CB57=F57,"ოკ","გაასწ")</f>
        <v>ოკ</v>
      </c>
    </row>
    <row r="58" spans="1:81" s="95" customFormat="1" x14ac:dyDescent="0.25">
      <c r="A58" s="61"/>
      <c r="B58" s="129"/>
      <c r="C58" s="63"/>
      <c r="D58" s="63"/>
      <c r="E58" s="65"/>
      <c r="F58" s="184"/>
      <c r="G58" s="91">
        <v>16</v>
      </c>
      <c r="H58" s="68"/>
      <c r="I58" s="69"/>
      <c r="J58" s="70"/>
      <c r="K58" s="70"/>
      <c r="L58" s="70"/>
      <c r="M58" s="70"/>
      <c r="N58" s="70"/>
      <c r="O58" s="70"/>
      <c r="P58" s="70"/>
      <c r="Q58" s="70"/>
      <c r="R58" s="70"/>
      <c r="S58" s="73"/>
      <c r="T58" s="74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146">
        <v>2</v>
      </c>
      <c r="BJ58" s="146">
        <v>2</v>
      </c>
      <c r="BK58" s="146">
        <v>4</v>
      </c>
      <c r="BL58" s="186"/>
      <c r="BM58" s="186"/>
      <c r="BN58" s="186">
        <v>2</v>
      </c>
      <c r="BO58" s="186"/>
      <c r="BP58" s="186">
        <v>3</v>
      </c>
      <c r="BQ58" s="104">
        <v>3</v>
      </c>
      <c r="BR58" s="70"/>
      <c r="BS58" s="70"/>
      <c r="BT58" s="70"/>
      <c r="BU58" s="70"/>
      <c r="BV58" s="70"/>
      <c r="BW58" s="70"/>
      <c r="BX58" s="70"/>
      <c r="BY58" s="70"/>
      <c r="BZ58" s="70"/>
      <c r="CA58" s="73"/>
      <c r="CB58" s="79">
        <f t="shared" si="7"/>
        <v>16</v>
      </c>
      <c r="CC58" s="59" t="str">
        <f>IF(CB58=G58,"ოკ","გაასწ")</f>
        <v>ოკ</v>
      </c>
    </row>
    <row r="59" spans="1:81" s="191" customFormat="1" x14ac:dyDescent="0.25">
      <c r="A59" s="80">
        <v>27</v>
      </c>
      <c r="B59" s="130" t="s">
        <v>46</v>
      </c>
      <c r="C59" s="82" t="s">
        <v>22</v>
      </c>
      <c r="D59" s="82" t="s">
        <v>6</v>
      </c>
      <c r="E59" s="65">
        <v>7</v>
      </c>
      <c r="F59" s="184">
        <f>E59*25-G60</f>
        <v>149</v>
      </c>
      <c r="G59" s="91"/>
      <c r="H59" s="68">
        <f>F59+G60</f>
        <v>175</v>
      </c>
      <c r="I59" s="187"/>
      <c r="J59" s="75"/>
      <c r="K59" s="75"/>
      <c r="L59" s="75"/>
      <c r="M59" s="75"/>
      <c r="N59" s="75"/>
      <c r="O59" s="75"/>
      <c r="P59" s="75"/>
      <c r="Q59" s="75"/>
      <c r="R59" s="75"/>
      <c r="S59" s="188"/>
      <c r="T59" s="189">
        <v>8</v>
      </c>
      <c r="U59" s="138">
        <v>8</v>
      </c>
      <c r="V59" s="85">
        <v>8</v>
      </c>
      <c r="W59" s="137">
        <v>10</v>
      </c>
      <c r="X59" s="137">
        <v>12</v>
      </c>
      <c r="Y59" s="137">
        <v>12</v>
      </c>
      <c r="Z59" s="137">
        <v>10</v>
      </c>
      <c r="AA59" s="137">
        <v>14</v>
      </c>
      <c r="AB59" s="85">
        <v>14</v>
      </c>
      <c r="AC59" s="85">
        <v>23</v>
      </c>
      <c r="AD59" s="85">
        <v>20</v>
      </c>
      <c r="AE59" s="85">
        <v>10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188"/>
      <c r="CB59" s="79">
        <f t="shared" si="7"/>
        <v>149</v>
      </c>
      <c r="CC59" s="190" t="str">
        <f>IF(CB59=F59,"ოკ","გაასწ")</f>
        <v>ოკ</v>
      </c>
    </row>
    <row r="60" spans="1:81" s="191" customFormat="1" ht="15.75" thickBot="1" x14ac:dyDescent="0.3">
      <c r="A60" s="61"/>
      <c r="B60" s="129"/>
      <c r="C60" s="63"/>
      <c r="D60" s="63"/>
      <c r="E60" s="65"/>
      <c r="F60" s="184"/>
      <c r="G60" s="91">
        <v>26</v>
      </c>
      <c r="H60" s="68"/>
      <c r="I60" s="192"/>
      <c r="J60" s="193"/>
      <c r="K60" s="193"/>
      <c r="L60" s="193"/>
      <c r="M60" s="193"/>
      <c r="N60" s="193"/>
      <c r="O60" s="193"/>
      <c r="P60" s="193"/>
      <c r="Q60" s="193"/>
      <c r="R60" s="193"/>
      <c r="S60" s="194"/>
      <c r="T60" s="195">
        <v>1</v>
      </c>
      <c r="U60" s="196"/>
      <c r="V60" s="196">
        <v>1</v>
      </c>
      <c r="W60" s="197">
        <v>3</v>
      </c>
      <c r="X60" s="197">
        <v>2</v>
      </c>
      <c r="Y60" s="197">
        <v>1</v>
      </c>
      <c r="Z60" s="197">
        <v>1</v>
      </c>
      <c r="AA60" s="197">
        <v>3</v>
      </c>
      <c r="AB60" s="198">
        <v>8</v>
      </c>
      <c r="AC60" s="199">
        <v>2</v>
      </c>
      <c r="AD60" s="200">
        <v>4</v>
      </c>
      <c r="AE60" s="201">
        <v>0</v>
      </c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202"/>
      <c r="CB60" s="79">
        <f t="shared" si="7"/>
        <v>26</v>
      </c>
      <c r="CC60" s="190" t="str">
        <f>IF(CB60=G60,"ოკ","გაასწ")</f>
        <v>ოკ</v>
      </c>
    </row>
    <row r="61" spans="1:81" s="25" customFormat="1" ht="16.5" thickTop="1" thickBot="1" x14ac:dyDescent="0.3">
      <c r="A61" s="203"/>
      <c r="B61" s="204" t="s">
        <v>47</v>
      </c>
      <c r="C61" s="223"/>
      <c r="D61" s="205"/>
      <c r="E61" s="206">
        <f t="shared" ref="E61:AJ61" si="8">SUM(E7:E60)</f>
        <v>98</v>
      </c>
      <c r="F61" s="207">
        <f t="shared" si="8"/>
        <v>1984</v>
      </c>
      <c r="G61" s="208">
        <f t="shared" si="8"/>
        <v>466</v>
      </c>
      <c r="H61" s="209">
        <f t="shared" si="8"/>
        <v>2450</v>
      </c>
      <c r="I61" s="210">
        <f t="shared" si="8"/>
        <v>38</v>
      </c>
      <c r="J61" s="207">
        <f t="shared" si="8"/>
        <v>38</v>
      </c>
      <c r="K61" s="207">
        <f t="shared" si="8"/>
        <v>31</v>
      </c>
      <c r="L61" s="207">
        <f t="shared" si="8"/>
        <v>32</v>
      </c>
      <c r="M61" s="207">
        <f t="shared" si="8"/>
        <v>32</v>
      </c>
      <c r="N61" s="207">
        <f t="shared" si="8"/>
        <v>31</v>
      </c>
      <c r="O61" s="207">
        <f t="shared" si="8"/>
        <v>35</v>
      </c>
      <c r="P61" s="207">
        <f t="shared" si="8"/>
        <v>35</v>
      </c>
      <c r="Q61" s="207">
        <f t="shared" si="8"/>
        <v>33</v>
      </c>
      <c r="R61" s="207">
        <f t="shared" si="8"/>
        <v>35</v>
      </c>
      <c r="S61" s="207">
        <f t="shared" si="8"/>
        <v>35</v>
      </c>
      <c r="T61" s="207">
        <f t="shared" si="8"/>
        <v>39</v>
      </c>
      <c r="U61" s="207">
        <f t="shared" si="8"/>
        <v>37</v>
      </c>
      <c r="V61" s="207">
        <f t="shared" si="8"/>
        <v>36</v>
      </c>
      <c r="W61" s="207">
        <f t="shared" si="8"/>
        <v>35</v>
      </c>
      <c r="X61" s="207">
        <f t="shared" si="8"/>
        <v>40</v>
      </c>
      <c r="Y61" s="207">
        <f t="shared" si="8"/>
        <v>34</v>
      </c>
      <c r="Z61" s="207">
        <f t="shared" si="8"/>
        <v>35</v>
      </c>
      <c r="AA61" s="207">
        <f t="shared" si="8"/>
        <v>38</v>
      </c>
      <c r="AB61" s="207">
        <f t="shared" si="8"/>
        <v>33</v>
      </c>
      <c r="AC61" s="207">
        <f t="shared" si="8"/>
        <v>34</v>
      </c>
      <c r="AD61" s="207">
        <f t="shared" si="8"/>
        <v>33</v>
      </c>
      <c r="AE61" s="207">
        <f t="shared" si="8"/>
        <v>31</v>
      </c>
      <c r="AF61" s="207">
        <f t="shared" si="8"/>
        <v>34</v>
      </c>
      <c r="AG61" s="207">
        <f t="shared" si="8"/>
        <v>40</v>
      </c>
      <c r="AH61" s="207">
        <f t="shared" si="8"/>
        <v>38</v>
      </c>
      <c r="AI61" s="207">
        <f t="shared" si="8"/>
        <v>34</v>
      </c>
      <c r="AJ61" s="207">
        <f t="shared" si="8"/>
        <v>39</v>
      </c>
      <c r="AK61" s="207">
        <f t="shared" ref="AK61:CA61" si="9">SUM(AK7:AK60)</f>
        <v>35</v>
      </c>
      <c r="AL61" s="207">
        <f t="shared" si="9"/>
        <v>37</v>
      </c>
      <c r="AM61" s="207">
        <f t="shared" si="9"/>
        <v>30</v>
      </c>
      <c r="AN61" s="207">
        <f t="shared" si="9"/>
        <v>31</v>
      </c>
      <c r="AO61" s="207">
        <f t="shared" si="9"/>
        <v>32</v>
      </c>
      <c r="AP61" s="207">
        <f t="shared" si="9"/>
        <v>33</v>
      </c>
      <c r="AQ61" s="207">
        <f t="shared" si="9"/>
        <v>30</v>
      </c>
      <c r="AR61" s="207">
        <f t="shared" si="9"/>
        <v>39</v>
      </c>
      <c r="AS61" s="207">
        <f t="shared" si="9"/>
        <v>34</v>
      </c>
      <c r="AT61" s="207">
        <f t="shared" si="9"/>
        <v>37</v>
      </c>
      <c r="AU61" s="207">
        <f t="shared" si="9"/>
        <v>37</v>
      </c>
      <c r="AV61" s="207">
        <f t="shared" si="9"/>
        <v>37</v>
      </c>
      <c r="AW61" s="207">
        <f t="shared" si="9"/>
        <v>32</v>
      </c>
      <c r="AX61" s="207">
        <f t="shared" si="9"/>
        <v>35</v>
      </c>
      <c r="AY61" s="207">
        <f t="shared" si="9"/>
        <v>36</v>
      </c>
      <c r="AZ61" s="207">
        <f t="shared" si="9"/>
        <v>30</v>
      </c>
      <c r="BA61" s="207">
        <f t="shared" si="9"/>
        <v>39</v>
      </c>
      <c r="BB61" s="207">
        <f t="shared" si="9"/>
        <v>38</v>
      </c>
      <c r="BC61" s="207">
        <f t="shared" si="9"/>
        <v>38</v>
      </c>
      <c r="BD61" s="207">
        <f t="shared" si="9"/>
        <v>33</v>
      </c>
      <c r="BE61" s="207">
        <f t="shared" si="9"/>
        <v>35</v>
      </c>
      <c r="BF61" s="207">
        <f t="shared" si="9"/>
        <v>32</v>
      </c>
      <c r="BG61" s="207">
        <f t="shared" si="9"/>
        <v>32</v>
      </c>
      <c r="BH61" s="207">
        <f t="shared" si="9"/>
        <v>33</v>
      </c>
      <c r="BI61" s="207">
        <f t="shared" si="9"/>
        <v>38</v>
      </c>
      <c r="BJ61" s="207">
        <f t="shared" si="9"/>
        <v>38</v>
      </c>
      <c r="BK61" s="207">
        <f t="shared" si="9"/>
        <v>36</v>
      </c>
      <c r="BL61" s="207">
        <f t="shared" si="9"/>
        <v>35</v>
      </c>
      <c r="BM61" s="207">
        <f t="shared" si="9"/>
        <v>34</v>
      </c>
      <c r="BN61" s="207">
        <f t="shared" si="9"/>
        <v>35</v>
      </c>
      <c r="BO61" s="207">
        <f t="shared" si="9"/>
        <v>39</v>
      </c>
      <c r="BP61" s="207">
        <f t="shared" si="9"/>
        <v>30</v>
      </c>
      <c r="BQ61" s="207">
        <f t="shared" si="9"/>
        <v>30</v>
      </c>
      <c r="BR61" s="207">
        <f t="shared" si="9"/>
        <v>39</v>
      </c>
      <c r="BS61" s="207">
        <f t="shared" si="9"/>
        <v>36</v>
      </c>
      <c r="BT61" s="207">
        <f t="shared" si="9"/>
        <v>31</v>
      </c>
      <c r="BU61" s="207">
        <f t="shared" si="9"/>
        <v>36</v>
      </c>
      <c r="BV61" s="207">
        <f t="shared" si="9"/>
        <v>34</v>
      </c>
      <c r="BW61" s="207">
        <f t="shared" si="9"/>
        <v>30</v>
      </c>
      <c r="BX61" s="207">
        <f t="shared" si="9"/>
        <v>31</v>
      </c>
      <c r="BY61" s="207">
        <f t="shared" si="9"/>
        <v>32</v>
      </c>
      <c r="BZ61" s="207">
        <f t="shared" si="9"/>
        <v>30</v>
      </c>
      <c r="CA61" s="211">
        <f t="shared" si="9"/>
        <v>26</v>
      </c>
      <c r="CB61" s="212">
        <f t="shared" si="7"/>
        <v>2450</v>
      </c>
      <c r="CC61" s="24"/>
    </row>
    <row r="62" spans="1:81" s="219" customFormat="1" ht="16.5" thickTop="1" x14ac:dyDescent="0.25">
      <c r="A62" s="213"/>
      <c r="B62" s="214"/>
      <c r="C62" s="215"/>
      <c r="D62" s="215"/>
      <c r="E62" s="215"/>
      <c r="F62" s="216"/>
      <c r="G62" s="216"/>
      <c r="H62" s="217"/>
      <c r="I62" s="59" t="str">
        <f>IF(I61&gt;40,"uuu","ok")</f>
        <v>ok</v>
      </c>
      <c r="J62" s="59" t="str">
        <f>IF(J61&gt;40,"uuu","ok")</f>
        <v>ok</v>
      </c>
      <c r="K62" s="59" t="str">
        <f>IF(K61&gt;40,"uuu","ok")</f>
        <v>ok</v>
      </c>
      <c r="L62" s="59" t="str">
        <f t="shared" ref="L62:S62" si="10">IF(L61&gt;40,"uuu","ok")</f>
        <v>ok</v>
      </c>
      <c r="M62" s="59" t="str">
        <f t="shared" si="10"/>
        <v>ok</v>
      </c>
      <c r="N62" s="59" t="str">
        <f t="shared" si="10"/>
        <v>ok</v>
      </c>
      <c r="O62" s="59" t="str">
        <f t="shared" si="10"/>
        <v>ok</v>
      </c>
      <c r="P62" s="59" t="str">
        <f t="shared" si="10"/>
        <v>ok</v>
      </c>
      <c r="Q62" s="59" t="str">
        <f t="shared" si="10"/>
        <v>ok</v>
      </c>
      <c r="R62" s="59" t="str">
        <f t="shared" si="10"/>
        <v>ok</v>
      </c>
      <c r="S62" s="59" t="str">
        <f t="shared" si="10"/>
        <v>ok</v>
      </c>
      <c r="T62" s="59" t="str">
        <f>IF(T61&gt;40,"uuu","ok")</f>
        <v>ok</v>
      </c>
      <c r="U62" s="59" t="str">
        <f>IF(U61&gt;40,"uuu","ok")</f>
        <v>ok</v>
      </c>
      <c r="V62" s="59" t="str">
        <f>IF(V61&gt;40,"uuu","ok")</f>
        <v>ok</v>
      </c>
      <c r="W62" s="59" t="str">
        <f t="shared" ref="W62:AE62" si="11">IF(W61&gt;40,"uuu","ok")</f>
        <v>ok</v>
      </c>
      <c r="X62" s="59" t="str">
        <f t="shared" si="11"/>
        <v>ok</v>
      </c>
      <c r="Y62" s="59" t="str">
        <f t="shared" si="11"/>
        <v>ok</v>
      </c>
      <c r="Z62" s="59" t="str">
        <f t="shared" si="11"/>
        <v>ok</v>
      </c>
      <c r="AA62" s="59" t="str">
        <f t="shared" si="11"/>
        <v>ok</v>
      </c>
      <c r="AB62" s="59" t="str">
        <f t="shared" si="11"/>
        <v>ok</v>
      </c>
      <c r="AC62" s="59" t="str">
        <f t="shared" si="11"/>
        <v>ok</v>
      </c>
      <c r="AD62" s="59" t="str">
        <f t="shared" si="11"/>
        <v>ok</v>
      </c>
      <c r="AE62" s="59" t="str">
        <f t="shared" si="11"/>
        <v>ok</v>
      </c>
      <c r="AF62" s="59" t="str">
        <f>IF(AF61&gt;40,"uuu","ok")</f>
        <v>ok</v>
      </c>
      <c r="AG62" s="59" t="str">
        <f>IF(AG61&gt;40,"uuu","ok")</f>
        <v>ok</v>
      </c>
      <c r="AH62" s="59" t="str">
        <f>IF(AH61&gt;40,"uuu","ok")</f>
        <v>ok</v>
      </c>
      <c r="AI62" s="59" t="str">
        <f t="shared" ref="AI62:CA62" si="12">IF(AI61&gt;40,"uuu","ok")</f>
        <v>ok</v>
      </c>
      <c r="AJ62" s="59" t="str">
        <f t="shared" si="12"/>
        <v>ok</v>
      </c>
      <c r="AK62" s="59" t="str">
        <f t="shared" si="12"/>
        <v>ok</v>
      </c>
      <c r="AL62" s="59" t="str">
        <f t="shared" si="12"/>
        <v>ok</v>
      </c>
      <c r="AM62" s="59" t="str">
        <f t="shared" si="12"/>
        <v>ok</v>
      </c>
      <c r="AN62" s="59" t="str">
        <f t="shared" si="12"/>
        <v>ok</v>
      </c>
      <c r="AO62" s="59" t="str">
        <f t="shared" si="12"/>
        <v>ok</v>
      </c>
      <c r="AP62" s="59" t="str">
        <f t="shared" si="12"/>
        <v>ok</v>
      </c>
      <c r="AQ62" s="59" t="str">
        <f t="shared" si="12"/>
        <v>ok</v>
      </c>
      <c r="AR62" s="59" t="str">
        <f t="shared" si="12"/>
        <v>ok</v>
      </c>
      <c r="AS62" s="59" t="str">
        <f t="shared" si="12"/>
        <v>ok</v>
      </c>
      <c r="AT62" s="59" t="str">
        <f>IF(AT61&gt;40,"uuu","ok")</f>
        <v>ok</v>
      </c>
      <c r="AU62" s="59" t="str">
        <f t="shared" si="12"/>
        <v>ok</v>
      </c>
      <c r="AV62" s="59" t="str">
        <f t="shared" si="12"/>
        <v>ok</v>
      </c>
      <c r="AW62" s="59" t="str">
        <f t="shared" si="12"/>
        <v>ok</v>
      </c>
      <c r="AX62" s="59" t="str">
        <f t="shared" si="12"/>
        <v>ok</v>
      </c>
      <c r="AY62" s="59" t="str">
        <f t="shared" si="12"/>
        <v>ok</v>
      </c>
      <c r="AZ62" s="59" t="str">
        <f t="shared" si="12"/>
        <v>ok</v>
      </c>
      <c r="BA62" s="59" t="str">
        <f t="shared" si="12"/>
        <v>ok</v>
      </c>
      <c r="BB62" s="59" t="str">
        <f t="shared" si="12"/>
        <v>ok</v>
      </c>
      <c r="BC62" s="59" t="str">
        <f t="shared" si="12"/>
        <v>ok</v>
      </c>
      <c r="BD62" s="59" t="str">
        <f t="shared" si="12"/>
        <v>ok</v>
      </c>
      <c r="BE62" s="59" t="str">
        <f t="shared" si="12"/>
        <v>ok</v>
      </c>
      <c r="BF62" s="59" t="str">
        <f t="shared" si="12"/>
        <v>ok</v>
      </c>
      <c r="BG62" s="59" t="str">
        <f t="shared" si="12"/>
        <v>ok</v>
      </c>
      <c r="BH62" s="59" t="str">
        <f t="shared" si="12"/>
        <v>ok</v>
      </c>
      <c r="BI62" s="59" t="str">
        <f t="shared" si="12"/>
        <v>ok</v>
      </c>
      <c r="BJ62" s="59" t="str">
        <f t="shared" si="12"/>
        <v>ok</v>
      </c>
      <c r="BK62" s="59" t="str">
        <f t="shared" si="12"/>
        <v>ok</v>
      </c>
      <c r="BL62" s="59" t="str">
        <f t="shared" si="12"/>
        <v>ok</v>
      </c>
      <c r="BM62" s="59" t="str">
        <f t="shared" si="12"/>
        <v>ok</v>
      </c>
      <c r="BN62" s="59" t="str">
        <f t="shared" si="12"/>
        <v>ok</v>
      </c>
      <c r="BO62" s="59" t="str">
        <f t="shared" si="12"/>
        <v>ok</v>
      </c>
      <c r="BP62" s="59" t="str">
        <f t="shared" si="12"/>
        <v>ok</v>
      </c>
      <c r="BQ62" s="59" t="str">
        <f t="shared" si="12"/>
        <v>ok</v>
      </c>
      <c r="BR62" s="59" t="str">
        <f t="shared" si="12"/>
        <v>ok</v>
      </c>
      <c r="BS62" s="59" t="str">
        <f t="shared" si="12"/>
        <v>ok</v>
      </c>
      <c r="BT62" s="59" t="str">
        <f t="shared" si="12"/>
        <v>ok</v>
      </c>
      <c r="BU62" s="59" t="str">
        <f t="shared" si="12"/>
        <v>ok</v>
      </c>
      <c r="BV62" s="59" t="str">
        <f t="shared" si="12"/>
        <v>ok</v>
      </c>
      <c r="BW62" s="59" t="str">
        <f t="shared" si="12"/>
        <v>ok</v>
      </c>
      <c r="BX62" s="59" t="str">
        <f t="shared" si="12"/>
        <v>ok</v>
      </c>
      <c r="BY62" s="59" t="str">
        <f t="shared" si="12"/>
        <v>ok</v>
      </c>
      <c r="BZ62" s="59" t="str">
        <f t="shared" si="12"/>
        <v>ok</v>
      </c>
      <c r="CA62" s="59" t="str">
        <f t="shared" si="12"/>
        <v>ok</v>
      </c>
      <c r="CB62" s="218"/>
      <c r="CC62" s="59"/>
    </row>
    <row r="63" spans="1:81" s="219" customFormat="1" ht="15.75" x14ac:dyDescent="0.25">
      <c r="A63" s="220"/>
      <c r="B63" s="215"/>
      <c r="C63" s="215"/>
      <c r="D63" s="215"/>
      <c r="E63" s="215"/>
      <c r="F63" s="217"/>
      <c r="G63" s="217"/>
      <c r="H63" s="217"/>
      <c r="I63" s="59" t="str">
        <f>IF(I61&lt;30,"u","ok")</f>
        <v>ok</v>
      </c>
      <c r="J63" s="59" t="str">
        <f t="shared" ref="J63:S63" si="13">IF(J61&lt;30,"u","ok")</f>
        <v>ok</v>
      </c>
      <c r="K63" s="59" t="str">
        <f t="shared" si="13"/>
        <v>ok</v>
      </c>
      <c r="L63" s="59" t="str">
        <f t="shared" si="13"/>
        <v>ok</v>
      </c>
      <c r="M63" s="59" t="str">
        <f t="shared" si="13"/>
        <v>ok</v>
      </c>
      <c r="N63" s="59" t="str">
        <f t="shared" si="13"/>
        <v>ok</v>
      </c>
      <c r="O63" s="59" t="str">
        <f t="shared" si="13"/>
        <v>ok</v>
      </c>
      <c r="P63" s="59" t="str">
        <f t="shared" si="13"/>
        <v>ok</v>
      </c>
      <c r="Q63" s="59" t="str">
        <f t="shared" si="13"/>
        <v>ok</v>
      </c>
      <c r="R63" s="59" t="str">
        <f t="shared" si="13"/>
        <v>ok</v>
      </c>
      <c r="S63" s="59" t="str">
        <f t="shared" si="13"/>
        <v>ok</v>
      </c>
      <c r="T63" s="59" t="str">
        <f>IF(T61&lt;30,"u","ok")</f>
        <v>ok</v>
      </c>
      <c r="U63" s="59" t="str">
        <f t="shared" ref="U63:AE63" si="14">IF(U61&lt;30,"u","ok")</f>
        <v>ok</v>
      </c>
      <c r="V63" s="59" t="str">
        <f t="shared" si="14"/>
        <v>ok</v>
      </c>
      <c r="W63" s="59" t="str">
        <f t="shared" si="14"/>
        <v>ok</v>
      </c>
      <c r="X63" s="59" t="str">
        <f t="shared" si="14"/>
        <v>ok</v>
      </c>
      <c r="Y63" s="59" t="str">
        <f t="shared" si="14"/>
        <v>ok</v>
      </c>
      <c r="Z63" s="59" t="str">
        <f t="shared" si="14"/>
        <v>ok</v>
      </c>
      <c r="AA63" s="59" t="str">
        <f t="shared" si="14"/>
        <v>ok</v>
      </c>
      <c r="AB63" s="59" t="str">
        <f t="shared" si="14"/>
        <v>ok</v>
      </c>
      <c r="AC63" s="59" t="str">
        <f t="shared" si="14"/>
        <v>ok</v>
      </c>
      <c r="AD63" s="59" t="str">
        <f t="shared" si="14"/>
        <v>ok</v>
      </c>
      <c r="AE63" s="59" t="str">
        <f t="shared" si="14"/>
        <v>ok</v>
      </c>
      <c r="AF63" s="59" t="str">
        <f>IF(AF61&lt;30,"u","ok")</f>
        <v>ok</v>
      </c>
      <c r="AG63" s="59" t="str">
        <f t="shared" ref="AG63:CA63" si="15">IF(AG61&lt;30,"u","ok")</f>
        <v>ok</v>
      </c>
      <c r="AH63" s="59" t="str">
        <f t="shared" si="15"/>
        <v>ok</v>
      </c>
      <c r="AI63" s="59" t="str">
        <f t="shared" si="15"/>
        <v>ok</v>
      </c>
      <c r="AJ63" s="59" t="str">
        <f t="shared" si="15"/>
        <v>ok</v>
      </c>
      <c r="AK63" s="59" t="str">
        <f t="shared" si="15"/>
        <v>ok</v>
      </c>
      <c r="AL63" s="59" t="str">
        <f t="shared" si="15"/>
        <v>ok</v>
      </c>
      <c r="AM63" s="59" t="str">
        <f t="shared" si="15"/>
        <v>ok</v>
      </c>
      <c r="AN63" s="59" t="str">
        <f t="shared" si="15"/>
        <v>ok</v>
      </c>
      <c r="AO63" s="59" t="str">
        <f t="shared" si="15"/>
        <v>ok</v>
      </c>
      <c r="AP63" s="59" t="str">
        <f t="shared" si="15"/>
        <v>ok</v>
      </c>
      <c r="AQ63" s="59" t="str">
        <f t="shared" si="15"/>
        <v>ok</v>
      </c>
      <c r="AR63" s="59" t="str">
        <f t="shared" si="15"/>
        <v>ok</v>
      </c>
      <c r="AS63" s="59" t="str">
        <f t="shared" si="15"/>
        <v>ok</v>
      </c>
      <c r="AT63" s="59" t="str">
        <f t="shared" si="15"/>
        <v>ok</v>
      </c>
      <c r="AU63" s="59" t="str">
        <f t="shared" si="15"/>
        <v>ok</v>
      </c>
      <c r="AV63" s="59" t="str">
        <f t="shared" si="15"/>
        <v>ok</v>
      </c>
      <c r="AW63" s="59" t="str">
        <f t="shared" si="15"/>
        <v>ok</v>
      </c>
      <c r="AX63" s="59" t="str">
        <f t="shared" si="15"/>
        <v>ok</v>
      </c>
      <c r="AY63" s="59" t="str">
        <f t="shared" si="15"/>
        <v>ok</v>
      </c>
      <c r="AZ63" s="59" t="str">
        <f t="shared" si="15"/>
        <v>ok</v>
      </c>
      <c r="BA63" s="59" t="str">
        <f t="shared" si="15"/>
        <v>ok</v>
      </c>
      <c r="BB63" s="59" t="str">
        <f t="shared" si="15"/>
        <v>ok</v>
      </c>
      <c r="BC63" s="59" t="str">
        <f t="shared" si="15"/>
        <v>ok</v>
      </c>
      <c r="BD63" s="59" t="str">
        <f t="shared" si="15"/>
        <v>ok</v>
      </c>
      <c r="BE63" s="59" t="str">
        <f t="shared" si="15"/>
        <v>ok</v>
      </c>
      <c r="BF63" s="59" t="str">
        <f t="shared" si="15"/>
        <v>ok</v>
      </c>
      <c r="BG63" s="59" t="str">
        <f t="shared" si="15"/>
        <v>ok</v>
      </c>
      <c r="BH63" s="59" t="str">
        <f t="shared" si="15"/>
        <v>ok</v>
      </c>
      <c r="BI63" s="59" t="str">
        <f t="shared" si="15"/>
        <v>ok</v>
      </c>
      <c r="BJ63" s="59" t="str">
        <f t="shared" si="15"/>
        <v>ok</v>
      </c>
      <c r="BK63" s="59" t="str">
        <f t="shared" si="15"/>
        <v>ok</v>
      </c>
      <c r="BL63" s="59" t="str">
        <f t="shared" si="15"/>
        <v>ok</v>
      </c>
      <c r="BM63" s="59" t="str">
        <f t="shared" si="15"/>
        <v>ok</v>
      </c>
      <c r="BN63" s="59" t="str">
        <f t="shared" si="15"/>
        <v>ok</v>
      </c>
      <c r="BO63" s="59" t="str">
        <f t="shared" si="15"/>
        <v>ok</v>
      </c>
      <c r="BP63" s="59" t="str">
        <f t="shared" si="15"/>
        <v>ok</v>
      </c>
      <c r="BQ63" s="59" t="str">
        <f t="shared" si="15"/>
        <v>ok</v>
      </c>
      <c r="BR63" s="59" t="str">
        <f t="shared" si="15"/>
        <v>ok</v>
      </c>
      <c r="BS63" s="59" t="str">
        <f t="shared" si="15"/>
        <v>ok</v>
      </c>
      <c r="BT63" s="59" t="str">
        <f t="shared" si="15"/>
        <v>ok</v>
      </c>
      <c r="BU63" s="59" t="str">
        <f t="shared" si="15"/>
        <v>ok</v>
      </c>
      <c r="BV63" s="59" t="str">
        <f t="shared" si="15"/>
        <v>ok</v>
      </c>
      <c r="BW63" s="59" t="str">
        <f t="shared" si="15"/>
        <v>ok</v>
      </c>
      <c r="BX63" s="59" t="str">
        <f t="shared" si="15"/>
        <v>ok</v>
      </c>
      <c r="BY63" s="59" t="str">
        <f t="shared" si="15"/>
        <v>ok</v>
      </c>
      <c r="BZ63" s="59" t="str">
        <f t="shared" si="15"/>
        <v>ok</v>
      </c>
      <c r="CA63" s="59" t="str">
        <f t="shared" si="15"/>
        <v>u</v>
      </c>
      <c r="CB63" s="218"/>
      <c r="CC63" s="59"/>
    </row>
    <row r="64" spans="1:81" s="95" customFormat="1" ht="15.75" x14ac:dyDescent="0.25">
      <c r="A64" s="220"/>
      <c r="B64" s="221"/>
      <c r="C64" s="221"/>
      <c r="D64" s="221"/>
      <c r="E64" s="221"/>
      <c r="F64" s="217"/>
      <c r="G64" s="21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222"/>
      <c r="CC64" s="59"/>
    </row>
  </sheetData>
  <mergeCells count="161">
    <mergeCell ref="F62:G62"/>
    <mergeCell ref="A59:A60"/>
    <mergeCell ref="B59:B60"/>
    <mergeCell ref="C59:C60"/>
    <mergeCell ref="D59:D60"/>
    <mergeCell ref="E59:E60"/>
    <mergeCell ref="H59:H60"/>
    <mergeCell ref="A57:A58"/>
    <mergeCell ref="B57:B58"/>
    <mergeCell ref="C57:C58"/>
    <mergeCell ref="D57:D58"/>
    <mergeCell ref="E57:E58"/>
    <mergeCell ref="H57:H58"/>
    <mergeCell ref="I54:S54"/>
    <mergeCell ref="T54:CB54"/>
    <mergeCell ref="A55:A56"/>
    <mergeCell ref="B55:B56"/>
    <mergeCell ref="C55:C56"/>
    <mergeCell ref="D55:D56"/>
    <mergeCell ref="E55:E56"/>
    <mergeCell ref="H55:H56"/>
    <mergeCell ref="A52:A53"/>
    <mergeCell ref="B52:B53"/>
    <mergeCell ref="C52:C53"/>
    <mergeCell ref="D52:D53"/>
    <mergeCell ref="E52:E53"/>
    <mergeCell ref="H52:H53"/>
    <mergeCell ref="A50:A51"/>
    <mergeCell ref="B50:B51"/>
    <mergeCell ref="C50:C51"/>
    <mergeCell ref="D50:D51"/>
    <mergeCell ref="E50:E51"/>
    <mergeCell ref="H50:H51"/>
    <mergeCell ref="A48:A49"/>
    <mergeCell ref="B48:B49"/>
    <mergeCell ref="C48:C49"/>
    <mergeCell ref="D48:D49"/>
    <mergeCell ref="E48:E49"/>
    <mergeCell ref="H48:H49"/>
    <mergeCell ref="A46:A47"/>
    <mergeCell ref="B46:B47"/>
    <mergeCell ref="C46:C47"/>
    <mergeCell ref="D46:D47"/>
    <mergeCell ref="E46:E47"/>
    <mergeCell ref="H46:H47"/>
    <mergeCell ref="A44:A45"/>
    <mergeCell ref="B44:B45"/>
    <mergeCell ref="C44:C45"/>
    <mergeCell ref="D44:D45"/>
    <mergeCell ref="E44:E45"/>
    <mergeCell ref="H44:H45"/>
    <mergeCell ref="A42:A43"/>
    <mergeCell ref="B42:B43"/>
    <mergeCell ref="C42:C43"/>
    <mergeCell ref="D42:D43"/>
    <mergeCell ref="E42:E43"/>
    <mergeCell ref="H42:H43"/>
    <mergeCell ref="A40:A41"/>
    <mergeCell ref="B40:B41"/>
    <mergeCell ref="C40:C41"/>
    <mergeCell ref="D40:D41"/>
    <mergeCell ref="E40:E41"/>
    <mergeCell ref="H40:H41"/>
    <mergeCell ref="A38:A39"/>
    <mergeCell ref="B38:B39"/>
    <mergeCell ref="C38:C39"/>
    <mergeCell ref="D38:D39"/>
    <mergeCell ref="E38:E39"/>
    <mergeCell ref="H38:H39"/>
    <mergeCell ref="A36:A37"/>
    <mergeCell ref="B36:B37"/>
    <mergeCell ref="C36:C37"/>
    <mergeCell ref="D36:D37"/>
    <mergeCell ref="E36:E37"/>
    <mergeCell ref="H36:H37"/>
    <mergeCell ref="A34:A35"/>
    <mergeCell ref="B34:B35"/>
    <mergeCell ref="C34:C35"/>
    <mergeCell ref="D34:D35"/>
    <mergeCell ref="E34:E35"/>
    <mergeCell ref="H34:H35"/>
    <mergeCell ref="A32:A33"/>
    <mergeCell ref="B32:B33"/>
    <mergeCell ref="C32:C33"/>
    <mergeCell ref="D32:D33"/>
    <mergeCell ref="E32:E33"/>
    <mergeCell ref="H32:H33"/>
    <mergeCell ref="A30:A31"/>
    <mergeCell ref="B30:B31"/>
    <mergeCell ref="C30:C31"/>
    <mergeCell ref="D30:D31"/>
    <mergeCell ref="E30:E31"/>
    <mergeCell ref="H30:H31"/>
    <mergeCell ref="A28:A29"/>
    <mergeCell ref="B28:B29"/>
    <mergeCell ref="C28:C29"/>
    <mergeCell ref="D28:D29"/>
    <mergeCell ref="E28:E29"/>
    <mergeCell ref="H28:H29"/>
    <mergeCell ref="A26:A27"/>
    <mergeCell ref="B26:B27"/>
    <mergeCell ref="C26:C27"/>
    <mergeCell ref="D26:D27"/>
    <mergeCell ref="E26:E27"/>
    <mergeCell ref="H26:H27"/>
    <mergeCell ref="A24:A25"/>
    <mergeCell ref="B24:B25"/>
    <mergeCell ref="C24:C25"/>
    <mergeCell ref="D24:D25"/>
    <mergeCell ref="E24:E25"/>
    <mergeCell ref="H24:H25"/>
    <mergeCell ref="A21:A22"/>
    <mergeCell ref="B21:B22"/>
    <mergeCell ref="C21:C22"/>
    <mergeCell ref="D21:D22"/>
    <mergeCell ref="E21:E22"/>
    <mergeCell ref="H21:H22"/>
    <mergeCell ref="A19:A20"/>
    <mergeCell ref="B19:B20"/>
    <mergeCell ref="C19:C20"/>
    <mergeCell ref="D19:D20"/>
    <mergeCell ref="E19:E20"/>
    <mergeCell ref="H19:H20"/>
    <mergeCell ref="A17:A18"/>
    <mergeCell ref="B17:B18"/>
    <mergeCell ref="C17:C18"/>
    <mergeCell ref="D17:D18"/>
    <mergeCell ref="E17:E18"/>
    <mergeCell ref="H17:H18"/>
    <mergeCell ref="A15:A16"/>
    <mergeCell ref="B15:B16"/>
    <mergeCell ref="C15:C16"/>
    <mergeCell ref="D15:D16"/>
    <mergeCell ref="E15:E16"/>
    <mergeCell ref="H15:H16"/>
    <mergeCell ref="A13:A14"/>
    <mergeCell ref="B13:B14"/>
    <mergeCell ref="C13:C14"/>
    <mergeCell ref="D13:D14"/>
    <mergeCell ref="E13:E14"/>
    <mergeCell ref="H13:H14"/>
    <mergeCell ref="A11:A12"/>
    <mergeCell ref="B11:B12"/>
    <mergeCell ref="C11:C12"/>
    <mergeCell ref="D11:D12"/>
    <mergeCell ref="E11:E12"/>
    <mergeCell ref="H11:H12"/>
    <mergeCell ref="A9:A10"/>
    <mergeCell ref="B9:B10"/>
    <mergeCell ref="C9:C10"/>
    <mergeCell ref="D9:D10"/>
    <mergeCell ref="E9:E10"/>
    <mergeCell ref="H9:H10"/>
    <mergeCell ref="B2:K2"/>
    <mergeCell ref="B3:AR3"/>
    <mergeCell ref="A7:A8"/>
    <mergeCell ref="B7:B8"/>
    <mergeCell ref="C7:C8"/>
    <mergeCell ref="D7:D8"/>
    <mergeCell ref="E7:E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ამირან შარაძე</dc:creator>
  <cp:lastModifiedBy>ამირან შარაძე</cp:lastModifiedBy>
  <dcterms:created xsi:type="dcterms:W3CDTF">2017-03-07T11:30:40Z</dcterms:created>
  <dcterms:modified xsi:type="dcterms:W3CDTF">2017-03-07T11:33:39Z</dcterms:modified>
</cp:coreProperties>
</file>