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7145" windowHeight="10515"/>
  </bookViews>
  <sheets>
    <sheet name="Tabashiri" sheetId="3" r:id="rId1"/>
    <sheet name="ქართული" sheetId="4" r:id="rId2"/>
  </sheets>
  <calcPr calcId="162913"/>
</workbook>
</file>

<file path=xl/calcChain.xml><?xml version="1.0" encoding="utf-8"?>
<calcChain xmlns="http://schemas.openxmlformats.org/spreadsheetml/2006/main">
  <c r="AP50" i="3" l="1"/>
  <c r="AQ50" i="3"/>
  <c r="AZ45" i="3" l="1"/>
  <c r="AZ46" i="3"/>
  <c r="AY50" i="3" l="1"/>
  <c r="AZ49" i="3" l="1"/>
  <c r="R50" i="3" l="1"/>
  <c r="G50" i="3"/>
  <c r="H50" i="3"/>
  <c r="I50" i="3"/>
  <c r="J50" i="3"/>
  <c r="K50" i="3"/>
  <c r="L50" i="3"/>
  <c r="M50" i="3"/>
  <c r="N50" i="3"/>
  <c r="O50" i="3"/>
  <c r="P50" i="3"/>
  <c r="Q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R50" i="3"/>
  <c r="AS50" i="3"/>
  <c r="AT50" i="3"/>
  <c r="AU50" i="3"/>
  <c r="AV50" i="3"/>
  <c r="AW50" i="3"/>
  <c r="AX50" i="3"/>
  <c r="F50" i="3"/>
  <c r="D50" i="3"/>
  <c r="G10" i="4" l="1"/>
  <c r="H10" i="4"/>
  <c r="I10" i="4"/>
  <c r="J10" i="4"/>
  <c r="K10" i="4"/>
  <c r="L10" i="4"/>
  <c r="M10" i="4"/>
  <c r="N10" i="4"/>
  <c r="O10" i="4"/>
  <c r="P10" i="4"/>
  <c r="Q10" i="4"/>
  <c r="F10" i="4"/>
  <c r="S9" i="4"/>
  <c r="R8" i="4"/>
  <c r="AZ48" i="3" l="1"/>
  <c r="AZ47" i="3"/>
  <c r="AZ44" i="3"/>
  <c r="AZ43" i="3"/>
  <c r="AZ42" i="3"/>
  <c r="AZ41" i="3"/>
  <c r="E41" i="3"/>
  <c r="AZ40" i="3"/>
  <c r="AZ39" i="3"/>
  <c r="AZ38" i="3"/>
  <c r="AZ37" i="3"/>
  <c r="AZ36" i="3"/>
  <c r="AZ35" i="3"/>
  <c r="AZ34" i="3"/>
  <c r="AZ33" i="3"/>
  <c r="E33" i="3"/>
  <c r="AZ32" i="3"/>
  <c r="AZ31" i="3"/>
  <c r="E31" i="3"/>
  <c r="AZ30" i="3"/>
  <c r="AZ29" i="3"/>
  <c r="E29" i="3"/>
  <c r="AZ28" i="3"/>
  <c r="AZ27" i="3"/>
  <c r="E27" i="3"/>
  <c r="AZ26" i="3"/>
  <c r="AZ25" i="3"/>
  <c r="E25" i="3"/>
  <c r="AZ24" i="3"/>
  <c r="AZ23" i="3"/>
  <c r="AZ22" i="3"/>
  <c r="AZ21" i="3"/>
  <c r="AZ20" i="3"/>
  <c r="AZ19" i="3"/>
  <c r="AZ18" i="3"/>
  <c r="AZ17" i="3"/>
  <c r="AZ16" i="3"/>
  <c r="AZ15" i="3"/>
  <c r="AZ14" i="3"/>
  <c r="AZ13" i="3"/>
  <c r="AZ12" i="3"/>
  <c r="AZ11" i="3"/>
  <c r="AZ10" i="3"/>
  <c r="AZ9" i="3"/>
  <c r="AZ8" i="3"/>
  <c r="AZ50" i="3" l="1"/>
  <c r="E50" i="3"/>
</calcChain>
</file>

<file path=xl/sharedStrings.xml><?xml version="1.0" encoding="utf-8"?>
<sst xmlns="http://schemas.openxmlformats.org/spreadsheetml/2006/main" count="69" uniqueCount="54">
  <si>
    <t>ზოგადი მოდულები</t>
  </si>
  <si>
    <t>#</t>
  </si>
  <si>
    <t>კრედიტების  რაოდენობა</t>
  </si>
  <si>
    <t>სავალდებულო მოდულები</t>
  </si>
  <si>
    <t>არჩევითი მოდული</t>
  </si>
  <si>
    <t>დანართი №1: სასწავლო გეგმა</t>
  </si>
  <si>
    <t>კვირის დატვირთვა</t>
  </si>
  <si>
    <t>ს</t>
  </si>
  <si>
    <t>დ</t>
  </si>
  <si>
    <t>საკონტაქტო / დამოუკიდებელი</t>
  </si>
  <si>
    <t xml:space="preserve">                                                                                                                                            სასწავლო კვირა</t>
  </si>
  <si>
    <t>კრედიტები</t>
  </si>
  <si>
    <t>მოდულის  სახელწოდება</t>
  </si>
  <si>
    <t xml:space="preserve">პროგრამის სარეგისტრაციო ნომერი და სახელწოდება - (07301-პ)  თაბაშირ-მუყაოს კონსტრუქციების მემონტაჟე   </t>
  </si>
  <si>
    <t>№</t>
  </si>
  <si>
    <t>მოდულის სარეგისტრაციო ნომერი და სახელწოდება</t>
  </si>
  <si>
    <t>ქართული ენის საკონტაქტო საათების კვირეული განაწილება</t>
  </si>
  <si>
    <t>საკონტაქტო საათები</t>
  </si>
  <si>
    <t xml:space="preserve"> დამოუკოდებელი საათები</t>
  </si>
  <si>
    <t>ზოგადი მოდული</t>
  </si>
  <si>
    <t>ქართული ენა A2</t>
  </si>
  <si>
    <t>სულ</t>
  </si>
  <si>
    <t xml:space="preserve">დანართი 1: სასწავლო გეგმა            
სასწავლებლის საახელწოდება :    სსიპ საზოგადოებრივი კოლეჯი ,,ახალი ტალღა“  
პროგრამის სარეგისტრაციო ნომერი და სახელწოდება - (07301-პ)  თაბაშირ-მუყაოს კონსტრუქციების მემონტაჟე   
</t>
  </si>
  <si>
    <t xml:space="preserve"> 0030104  - ინტერპერსონალური კომუნიკაცია </t>
  </si>
  <si>
    <t xml:space="preserve"> 0020103 -  რაოდენობრივი წიგნიერება </t>
  </si>
  <si>
    <t xml:space="preserve"> 0610003 - ინფორმაციული წიგნიერება 1</t>
  </si>
  <si>
    <t xml:space="preserve"> 0410003 - მეწარმეობა 1</t>
  </si>
  <si>
    <t xml:space="preserve"> 0230101 -  უცხოური ენა                                                                     (ინგლისური  ენა )  </t>
  </si>
  <si>
    <t xml:space="preserve"> 0110004- სამოქალაქო განათლება</t>
  </si>
  <si>
    <t>წინაპირობა</t>
  </si>
  <si>
    <t xml:space="preserve">საბაზო განათლება </t>
  </si>
  <si>
    <t>ტიხრების კონსტრუქციის  მონტაჟი - 0730107</t>
  </si>
  <si>
    <t>მოსაპირკეთებელი მასალები და კალკულაცია; სამშენებლო ნახაზების წაკითხვა და ესკიზის შედგენა თბაშირ-მუყაოს კონსტრუქციების მონტაჟისას; შრომის უსაფრთხოება თაბაშირ-მუყაოს კონსტრუქციების მონტაჟისას.</t>
  </si>
  <si>
    <t>შეკიდული ჭერების მონტაჟი- 0730108</t>
  </si>
  <si>
    <t xml:space="preserve">მოსაპირკეთებელი მასალები და კალკულაცია; სამშენებლო ნახაზების წაკითხვა და ესკიზის შედგენა თბაშირ-მუყაოს კონსტრუქციების მონტაჟისას; შრომის უსაფრთხოება თაბაშირ-მუყაოს კონსტრუქციების მონტაჟისას; ტიხრებისს კონსტრუქციის მონტაჟი. </t>
  </si>
  <si>
    <t>კედლის კონსტრუქციის მონტაჟი -0730109</t>
  </si>
  <si>
    <t>მოსაპირკეთებელი მასალები და კალკულაცია; სამშენებლო ნახაზების წაკითხვა და ესკიზის შედგენა თბაშირ-მუყაოს კონსტრუქციების მონტაჟისას; შრომის უსაფრთხოება თაბაშირ-მუყაოს კონსტრუქციების მონტაჟისას; ტიხრების კონსტრუქციის მონტაჟი.</t>
  </si>
  <si>
    <t>ფილების/პანელების მონტაჟი სამონტაჟო წებოთი -0730110</t>
  </si>
  <si>
    <t xml:space="preserve">მოსაპირკეთებელი მასალები და კალკულაცია; სამშენებლო ნახაზების წაკითხვა და ესკიზის შედგენა თბაშირ-მუყაოს კონსტრუქციების მონტაჟისას; შრომის უსაფრთხოება თაბაშირ-მუყაოს კონსტრუქციების მონტაჟისას; ტიხრების კონსტრუქციის მონტაჟი. </t>
  </si>
  <si>
    <t>მოსაპირკეთებელი მასალები და კალკულაცია; სამშენებლო ნახაზების წაკითხვა და ესკიზის შედგენა თბაშირ-მუყაოს კონსტრუქციების მონტაჟისას; შრომის უსაფრთხოება თაბაშირ-მუყაოს კონსტრუქციების მონტაჟისას</t>
  </si>
  <si>
    <t>მოსაპირკეთებელი მასალები და კალკულაცია; სამშენებლო ნახაზების წაკითხვა და ესკიზის შედგენა თაბაშირ-მუყაოს კონსტრუქციების მონტაჟისას; შრომის უსაფრთხოება თაბაშირ-მუყაოს კონსტრუქციების მონტაჟისას; ტიხრების კონსტრუქციის მონტაჟი; შეკიდული ჭერების მონტაჟი; კედლის კონსტრუქციის მონტაჟი.</t>
  </si>
  <si>
    <t xml:space="preserve">მოსაპირკეთებელი მასალები და კალკულაცია; სამშენებლო ნახაზების წაკითხვა და ესკიზის შედგენა თაბაშირ-მუყაოს კონსტრუქციების მონტაჟისას; შრომის უსაფრთხოება თაბაშირ-მუყაოს კონსტრუქციების მონტაჟისას; ტიხრებისს კონსტრუქციის მონტაჟი; შეკიდული ჭერების მონტაჟი; კედლის კონსტრუქციის მონტაჟი. </t>
  </si>
  <si>
    <t xml:space="preserve">მოსაპირკეთებელი მასალები და კალკულაცია; სამშენებლო ნახაზების წაკითხვა და ესკიზის შედგენა თაბაშირ-მუყაოს კონსტრუქციების მონტაჟისას; შრომის უსაფრთხოება თაბაშირ-მუყაოს კონსტრუქციების მონტაჟისას; შეკიდული ჭერების მონტაჟი. </t>
  </si>
  <si>
    <t>№1.1 : სასწავლო გეგმა (  ,,ქართული ენა A2"" მოდულის გარეშე)        
სასწავლებლის სახელწოდება - სსიპ საზოგადოებრივი  კოლეჯი ,,ახალი ტალღა"</t>
  </si>
  <si>
    <t>გაცნობითი პრაქტიკა-თაბაშირ-მუყაოს კონსტრუქციების მემონტაჟე 0730101</t>
  </si>
  <si>
    <t>მოსაპირკეთებელი მასალები და კალკულაცია 0730104</t>
  </si>
  <si>
    <t>სამშენებლო ნახაზების წაკითხვა და ესკიზის შედგენა თაბაშირმუყაოს  კონსტრუქციების მონატაჟისას 0730105</t>
  </si>
  <si>
    <t>შრომის უსაფრთხოება თაბაშირმუყაოს კონსტრუქციების მონტაჟისას 0730106</t>
  </si>
  <si>
    <t>ასაწყობი იატაკის  მონტაჟი 0730111</t>
  </si>
  <si>
    <t>მანსარდის მოპირკეთება 0730112</t>
  </si>
  <si>
    <t>მრუდწირული კონსტრუქციების აგება 0730113</t>
  </si>
  <si>
    <t>საწარმოო პრაქტიკა-თაბაშირ-მუყაოს კონსტრუქციების მემონტაჟე 0730102</t>
  </si>
  <si>
    <t>პრაქტიკული პროექტი-თაბაშირ-მუყაოს კონსტრუქციების მემონტაჟე 0730103</t>
  </si>
  <si>
    <t>შემოსვითი და დასაჭიმი ჭერების მონტაჟი 0730115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</si>
</sst>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1"/>
      <color theme="1"/>
      <name val="Calibri"/>
      <family val="2"/>
      <charset val="204"/>
      <scheme val="minor"/>
    </font>
    <font>
      <b/>
      <sz val="12"/>
      <color theme="1"/>
      <name val="Sylfae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3" tint="0.59999389629810485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C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b/>
      <sz val="12"/>
      <color theme="3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b/>
      <sz val="12"/>
      <name val="Sylfaen"/>
      <family val="1"/>
      <charset val="204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70C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scheme val="minor"/>
    </font>
    <font>
      <b/>
      <sz val="12"/>
      <color rgb="FF0070C0"/>
      <name val="Calibri"/>
      <family val="2"/>
      <charset val="204"/>
      <scheme val="minor"/>
    </font>
    <font>
      <b/>
      <sz val="11"/>
      <name val="Sylfaen"/>
      <family val="1"/>
    </font>
    <font>
      <b/>
      <sz val="11"/>
      <color theme="1"/>
      <name val="Sylfaen"/>
      <family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1"/>
      <name val="Merriweather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color rgb="FFFF0000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Merriweather"/>
      <charset val="204"/>
    </font>
    <font>
      <sz val="11"/>
      <color theme="1"/>
      <name val="Calibri"/>
      <family val="2"/>
      <charset val="204"/>
    </font>
    <font>
      <sz val="11"/>
      <color theme="1"/>
      <name val="Merriweather"/>
    </font>
    <font>
      <sz val="8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rgb="FFE5B8B7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203">
    <xf numFmtId="0" fontId="0" fillId="0" borderId="0" xfId="0"/>
    <xf numFmtId="0" fontId="6" fillId="4" borderId="1" xfId="0" applyFont="1" applyFill="1" applyBorder="1"/>
    <xf numFmtId="0" fontId="7" fillId="4" borderId="1" xfId="0" applyFont="1" applyFill="1" applyBorder="1"/>
    <xf numFmtId="0" fontId="0" fillId="5" borderId="1" xfId="0" applyFont="1" applyFill="1" applyBorder="1"/>
    <xf numFmtId="0" fontId="10" fillId="4" borderId="1" xfId="0" applyFont="1" applyFill="1" applyBorder="1" applyAlignment="1">
      <alignment horizontal="center"/>
    </xf>
    <xf numFmtId="0" fontId="5" fillId="4" borderId="0" xfId="0" applyFont="1" applyFill="1" applyBorder="1"/>
    <xf numFmtId="0" fontId="7" fillId="7" borderId="1" xfId="0" applyFont="1" applyFill="1" applyBorder="1" applyAlignment="1">
      <alignment horizontal="center" vertical="center" textRotation="90"/>
    </xf>
    <xf numFmtId="0" fontId="0" fillId="6" borderId="1" xfId="0" applyFont="1" applyFill="1" applyBorder="1"/>
    <xf numFmtId="0" fontId="7" fillId="5" borderId="1" xfId="0" applyFont="1" applyFill="1" applyBorder="1"/>
    <xf numFmtId="0" fontId="4" fillId="5" borderId="1" xfId="0" applyFont="1" applyFill="1" applyBorder="1"/>
    <xf numFmtId="0" fontId="2" fillId="4" borderId="0" xfId="0" applyFont="1" applyFill="1" applyBorder="1"/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0" fontId="2" fillId="7" borderId="1" xfId="0" applyFont="1" applyFill="1" applyBorder="1"/>
    <xf numFmtId="0" fontId="2" fillId="7" borderId="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12" fillId="5" borderId="1" xfId="0" applyFont="1" applyFill="1" applyBorder="1"/>
    <xf numFmtId="0" fontId="2" fillId="7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/>
    <xf numFmtId="0" fontId="0" fillId="4" borderId="0" xfId="0" applyFont="1" applyFill="1"/>
    <xf numFmtId="0" fontId="0" fillId="4" borderId="0" xfId="0" applyFont="1" applyFill="1" applyAlignment="1">
      <alignment horizontal="left" vertical="top" wrapText="1"/>
    </xf>
    <xf numFmtId="0" fontId="2" fillId="4" borderId="0" xfId="0" applyFont="1" applyFill="1" applyAlignment="1"/>
    <xf numFmtId="0" fontId="2" fillId="4" borderId="0" xfId="0" applyFont="1" applyFill="1" applyAlignment="1">
      <alignment horizontal="center"/>
    </xf>
    <xf numFmtId="0" fontId="13" fillId="0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textRotation="90" wrapText="1"/>
    </xf>
    <xf numFmtId="0" fontId="15" fillId="0" borderId="1" xfId="1" applyFont="1" applyBorder="1" applyAlignment="1">
      <alignment horizontal="center" vertical="center" textRotation="90" wrapText="1"/>
    </xf>
    <xf numFmtId="0" fontId="3" fillId="0" borderId="1" xfId="1" applyFont="1" applyFill="1" applyBorder="1"/>
    <xf numFmtId="0" fontId="1" fillId="4" borderId="2" xfId="1" applyFont="1" applyFill="1" applyBorder="1" applyAlignment="1">
      <alignment vertical="center" wrapText="1"/>
    </xf>
    <xf numFmtId="0" fontId="3" fillId="4" borderId="3" xfId="1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16" fillId="4" borderId="1" xfId="1" applyFont="1" applyFill="1" applyBorder="1" applyAlignment="1">
      <alignment horizontal="center"/>
    </xf>
    <xf numFmtId="0" fontId="17" fillId="0" borderId="1" xfId="1" applyFont="1" applyFill="1" applyBorder="1"/>
    <xf numFmtId="0" fontId="13" fillId="0" borderId="2" xfId="1" applyFont="1" applyFill="1" applyBorder="1"/>
    <xf numFmtId="0" fontId="20" fillId="4" borderId="1" xfId="1" applyFont="1" applyFill="1" applyBorder="1" applyAlignment="1">
      <alignment horizontal="center" vertical="center"/>
    </xf>
    <xf numFmtId="0" fontId="16" fillId="4" borderId="0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16" fillId="4" borderId="1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center" vertical="center"/>
    </xf>
    <xf numFmtId="0" fontId="22" fillId="4" borderId="1" xfId="1" applyFont="1" applyFill="1" applyBorder="1"/>
    <xf numFmtId="0" fontId="20" fillId="0" borderId="1" xfId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4" borderId="1" xfId="1" applyFont="1" applyFill="1" applyBorder="1"/>
    <xf numFmtId="0" fontId="13" fillId="4" borderId="1" xfId="1" applyFont="1" applyFill="1" applyBorder="1"/>
    <xf numFmtId="0" fontId="13" fillId="2" borderId="1" xfId="1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/>
    </xf>
    <xf numFmtId="0" fontId="11" fillId="3" borderId="0" xfId="1" applyFill="1"/>
    <xf numFmtId="0" fontId="21" fillId="3" borderId="1" xfId="1" applyFont="1" applyFill="1" applyBorder="1" applyAlignment="1">
      <alignment horizontal="center" vertical="center"/>
    </xf>
    <xf numFmtId="0" fontId="0" fillId="4" borderId="1" xfId="0" applyFont="1" applyFill="1" applyBorder="1"/>
    <xf numFmtId="0" fontId="2" fillId="7" borderId="8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/>
    </xf>
    <xf numFmtId="0" fontId="2" fillId="4" borderId="8" xfId="0" applyFont="1" applyFill="1" applyBorder="1" applyAlignment="1"/>
    <xf numFmtId="0" fontId="2" fillId="4" borderId="6" xfId="0" applyFont="1" applyFill="1" applyBorder="1" applyAlignment="1"/>
    <xf numFmtId="0" fontId="0" fillId="4" borderId="1" xfId="0" applyFont="1" applyFill="1" applyBorder="1" applyAlignment="1">
      <alignment horizontal="center"/>
    </xf>
    <xf numFmtId="0" fontId="0" fillId="4" borderId="0" xfId="0" applyFont="1" applyFill="1" applyBorder="1"/>
    <xf numFmtId="0" fontId="0" fillId="7" borderId="1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left" vertical="center" wrapText="1"/>
    </xf>
    <xf numFmtId="0" fontId="0" fillId="7" borderId="1" xfId="0" applyFont="1" applyFill="1" applyBorder="1"/>
    <xf numFmtId="0" fontId="0" fillId="8" borderId="1" xfId="0" applyFont="1" applyFill="1" applyBorder="1"/>
    <xf numFmtId="0" fontId="0" fillId="9" borderId="1" xfId="0" applyFont="1" applyFill="1" applyBorder="1"/>
    <xf numFmtId="0" fontId="0" fillId="7" borderId="1" xfId="0" applyFont="1" applyFill="1" applyBorder="1" applyAlignment="1"/>
    <xf numFmtId="0" fontId="12" fillId="5" borderId="1" xfId="0" applyFont="1" applyFill="1" applyBorder="1" applyAlignment="1">
      <alignment horizontal="center"/>
    </xf>
    <xf numFmtId="0" fontId="2" fillId="4" borderId="1" xfId="0" applyFont="1" applyFill="1" applyBorder="1"/>
    <xf numFmtId="0" fontId="0" fillId="0" borderId="1" xfId="0" applyFont="1" applyFill="1" applyBorder="1"/>
    <xf numFmtId="0" fontId="2" fillId="7" borderId="1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left"/>
    </xf>
    <xf numFmtId="0" fontId="0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left"/>
    </xf>
    <xf numFmtId="0" fontId="0" fillId="0" borderId="1" xfId="0" applyBorder="1"/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10" borderId="1" xfId="0" applyFill="1" applyBorder="1"/>
    <xf numFmtId="0" fontId="7" fillId="12" borderId="1" xfId="0" applyFont="1" applyFill="1" applyBorder="1"/>
    <xf numFmtId="0" fontId="0" fillId="7" borderId="1" xfId="0" applyFill="1" applyBorder="1"/>
    <xf numFmtId="0" fontId="0" fillId="0" borderId="1" xfId="0" applyFill="1" applyBorder="1"/>
    <xf numFmtId="0" fontId="7" fillId="0" borderId="1" xfId="0" applyFont="1" applyFill="1" applyBorder="1"/>
    <xf numFmtId="0" fontId="8" fillId="0" borderId="1" xfId="0" applyFont="1" applyFill="1" applyBorder="1"/>
    <xf numFmtId="0" fontId="7" fillId="10" borderId="1" xfId="0" applyFont="1" applyFill="1" applyBorder="1"/>
    <xf numFmtId="0" fontId="0" fillId="6" borderId="1" xfId="0" applyFill="1" applyBorder="1"/>
    <xf numFmtId="0" fontId="31" fillId="13" borderId="14" xfId="0" applyFont="1" applyFill="1" applyBorder="1" applyAlignment="1">
      <alignment horizontal="center" vertical="center"/>
    </xf>
    <xf numFmtId="0" fontId="28" fillId="13" borderId="14" xfId="0" applyFont="1" applyFill="1" applyBorder="1" applyAlignment="1">
      <alignment horizontal="center" vertical="center"/>
    </xf>
    <xf numFmtId="0" fontId="31" fillId="0" borderId="1" xfId="0" applyFont="1" applyFill="1" applyBorder="1" applyAlignment="1"/>
    <xf numFmtId="0" fontId="31" fillId="0" borderId="1" xfId="0" applyFont="1" applyFill="1" applyBorder="1" applyAlignment="1">
      <alignment horizontal="center" vertical="center"/>
    </xf>
    <xf numFmtId="0" fontId="0" fillId="11" borderId="1" xfId="0" applyFont="1" applyFill="1" applyBorder="1"/>
    <xf numFmtId="0" fontId="32" fillId="0" borderId="14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7" fillId="7" borderId="1" xfId="0" applyFont="1" applyFill="1" applyBorder="1"/>
    <xf numFmtId="0" fontId="0" fillId="7" borderId="1" xfId="0" applyFont="1" applyFill="1" applyBorder="1"/>
    <xf numFmtId="0" fontId="31" fillId="7" borderId="14" xfId="0" applyFont="1" applyFill="1" applyBorder="1" applyAlignment="1">
      <alignment horizontal="center" vertical="center"/>
    </xf>
    <xf numFmtId="0" fontId="31" fillId="14" borderId="14" xfId="0" applyFont="1" applyFill="1" applyBorder="1" applyAlignment="1">
      <alignment horizontal="center" vertical="center"/>
    </xf>
    <xf numFmtId="0" fontId="28" fillId="14" borderId="14" xfId="0" applyFont="1" applyFill="1" applyBorder="1" applyAlignment="1">
      <alignment horizontal="center" vertical="center"/>
    </xf>
    <xf numFmtId="0" fontId="28" fillId="10" borderId="15" xfId="0" applyFont="1" applyFill="1" applyBorder="1" applyAlignment="1">
      <alignment horizontal="center" vertical="center"/>
    </xf>
    <xf numFmtId="0" fontId="31" fillId="10" borderId="1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26" fillId="7" borderId="3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7" borderId="13" xfId="0" applyFont="1" applyFill="1" applyBorder="1" applyAlignment="1">
      <alignment horizontal="left" vertical="center" wrapText="1"/>
    </xf>
    <xf numFmtId="0" fontId="0" fillId="7" borderId="8" xfId="0" applyFill="1" applyBorder="1"/>
    <xf numFmtId="0" fontId="31" fillId="7" borderId="17" xfId="0" applyFont="1" applyFill="1" applyBorder="1" applyAlignment="1">
      <alignment horizontal="center" vertical="center"/>
    </xf>
    <xf numFmtId="0" fontId="0" fillId="6" borderId="8" xfId="0" applyFill="1" applyBorder="1"/>
    <xf numFmtId="0" fontId="31" fillId="10" borderId="21" xfId="0" applyFont="1" applyFill="1" applyBorder="1" applyAlignment="1">
      <alignment horizontal="center" vertical="center"/>
    </xf>
    <xf numFmtId="0" fontId="31" fillId="10" borderId="17" xfId="0" applyFont="1" applyFill="1" applyBorder="1" applyAlignment="1">
      <alignment horizontal="center" vertical="center"/>
    </xf>
    <xf numFmtId="0" fontId="8" fillId="0" borderId="8" xfId="0" applyFont="1" applyFill="1" applyBorder="1"/>
    <xf numFmtId="0" fontId="31" fillId="13" borderId="17" xfId="0" applyFont="1" applyFill="1" applyBorder="1" applyAlignment="1">
      <alignment horizontal="center" vertical="center"/>
    </xf>
    <xf numFmtId="0" fontId="7" fillId="0" borderId="8" xfId="0" applyFont="1" applyFill="1" applyBorder="1"/>
    <xf numFmtId="0" fontId="0" fillId="4" borderId="7" xfId="0" applyFont="1" applyFill="1" applyBorder="1"/>
    <xf numFmtId="0" fontId="6" fillId="4" borderId="7" xfId="0" applyFont="1" applyFill="1" applyBorder="1"/>
    <xf numFmtId="0" fontId="31" fillId="10" borderId="1" xfId="0" applyFont="1" applyFill="1" applyBorder="1" applyAlignment="1">
      <alignment horizontal="center" vertical="center"/>
    </xf>
    <xf numFmtId="0" fontId="31" fillId="15" borderId="1" xfId="0" applyFont="1" applyFill="1" applyBorder="1" applyAlignment="1">
      <alignment horizontal="center" vertical="center"/>
    </xf>
    <xf numFmtId="0" fontId="28" fillId="15" borderId="1" xfId="0" applyFont="1" applyFill="1" applyBorder="1" applyAlignment="1">
      <alignment horizontal="center" vertical="center"/>
    </xf>
    <xf numFmtId="0" fontId="31" fillId="13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9" fillId="16" borderId="18" xfId="0" applyFont="1" applyFill="1" applyBorder="1" applyAlignment="1">
      <alignment horizontal="center" vertical="center" wrapText="1"/>
    </xf>
    <xf numFmtId="0" fontId="28" fillId="0" borderId="15" xfId="0" applyFont="1" applyBorder="1"/>
    <xf numFmtId="0" fontId="29" fillId="16" borderId="18" xfId="0" applyFont="1" applyFill="1" applyBorder="1" applyAlignment="1">
      <alignment horizontal="center" vertical="center"/>
    </xf>
    <xf numFmtId="0" fontId="30" fillId="16" borderId="18" xfId="0" applyFont="1" applyFill="1" applyBorder="1" applyAlignment="1">
      <alignment horizontal="left" vertical="center" wrapText="1"/>
    </xf>
    <xf numFmtId="0" fontId="27" fillId="0" borderId="15" xfId="0" applyFont="1" applyBorder="1"/>
    <xf numFmtId="0" fontId="34" fillId="16" borderId="18" xfId="0" applyFont="1" applyFill="1" applyBorder="1" applyAlignment="1">
      <alignment horizontal="center" vertical="center" wrapText="1"/>
    </xf>
    <xf numFmtId="0" fontId="35" fillId="0" borderId="15" xfId="0" applyFont="1" applyBorder="1"/>
    <xf numFmtId="0" fontId="36" fillId="16" borderId="18" xfId="0" applyFont="1" applyFill="1" applyBorder="1" applyAlignment="1">
      <alignment horizontal="left" vertical="center" wrapText="1"/>
    </xf>
    <xf numFmtId="0" fontId="37" fillId="0" borderId="15" xfId="0" applyFont="1" applyBorder="1"/>
    <xf numFmtId="0" fontId="38" fillId="16" borderId="18" xfId="0" applyFont="1" applyFill="1" applyBorder="1" applyAlignment="1">
      <alignment horizontal="left" vertical="center" wrapText="1"/>
    </xf>
    <xf numFmtId="0" fontId="37" fillId="16" borderId="18" xfId="0" applyFont="1" applyFill="1" applyBorder="1" applyAlignment="1">
      <alignment horizontal="left" vertical="center" wrapText="1"/>
    </xf>
    <xf numFmtId="0" fontId="36" fillId="16" borderId="18" xfId="0" applyFont="1" applyFill="1" applyBorder="1" applyAlignment="1">
      <alignment horizontal="center" vertical="center" wrapText="1"/>
    </xf>
    <xf numFmtId="0" fontId="36" fillId="16" borderId="15" xfId="0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left" vertical="center"/>
    </xf>
    <xf numFmtId="0" fontId="27" fillId="0" borderId="20" xfId="0" applyFont="1" applyBorder="1" applyAlignment="1">
      <alignment horizontal="left" vertical="center"/>
    </xf>
    <xf numFmtId="0" fontId="29" fillId="0" borderId="18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30" fillId="0" borderId="18" xfId="0" applyFont="1" applyBorder="1" applyAlignment="1">
      <alignment vertical="center" wrapText="1"/>
    </xf>
    <xf numFmtId="0" fontId="27" fillId="0" borderId="15" xfId="0" applyFont="1" applyBorder="1" applyAlignment="1"/>
    <xf numFmtId="0" fontId="7" fillId="4" borderId="2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left" vertical="center" wrapText="1"/>
    </xf>
    <xf numFmtId="0" fontId="39" fillId="4" borderId="2" xfId="0" applyFont="1" applyFill="1" applyBorder="1" applyAlignment="1">
      <alignment horizontal="center" vertical="center" wrapText="1"/>
    </xf>
    <xf numFmtId="0" fontId="39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/>
    </xf>
    <xf numFmtId="0" fontId="25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8" fillId="4" borderId="2" xfId="1" applyFont="1" applyFill="1" applyBorder="1" applyAlignment="1">
      <alignment horizontal="left" vertical="center" wrapText="1"/>
    </xf>
    <xf numFmtId="0" fontId="18" fillId="4" borderId="4" xfId="1" applyFont="1" applyFill="1" applyBorder="1" applyAlignment="1">
      <alignment horizontal="left" vertical="center" wrapText="1"/>
    </xf>
    <xf numFmtId="0" fontId="19" fillId="0" borderId="2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wrapText="1"/>
    </xf>
    <xf numFmtId="0" fontId="2" fillId="4" borderId="9" xfId="0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textRotation="90" wrapText="1"/>
    </xf>
    <xf numFmtId="0" fontId="3" fillId="2" borderId="4" xfId="1" applyFont="1" applyFill="1" applyBorder="1" applyAlignment="1">
      <alignment horizontal="center" textRotation="90" wrapText="1"/>
    </xf>
    <xf numFmtId="0" fontId="3" fillId="3" borderId="10" xfId="1" applyFont="1" applyFill="1" applyBorder="1" applyAlignment="1">
      <alignment horizontal="center" vertical="center" textRotation="90" wrapText="1"/>
    </xf>
    <xf numFmtId="0" fontId="3" fillId="3" borderId="5" xfId="1" applyFont="1" applyFill="1" applyBorder="1" applyAlignment="1">
      <alignment horizontal="center" vertical="center" textRotation="90" wrapText="1"/>
    </xf>
    <xf numFmtId="0" fontId="3" fillId="3" borderId="11" xfId="1" applyFont="1" applyFill="1" applyBorder="1" applyAlignment="1">
      <alignment horizontal="center" vertical="center" textRotation="90" wrapText="1"/>
    </xf>
    <xf numFmtId="0" fontId="3" fillId="3" borderId="12" xfId="1" applyFont="1" applyFill="1" applyBorder="1" applyAlignment="1">
      <alignment horizontal="center" vertical="center" textRotation="90" wrapText="1"/>
    </xf>
    <xf numFmtId="0" fontId="3" fillId="0" borderId="8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</cellXfs>
  <cellStyles count="2">
    <cellStyle name="Normal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7"/>
  <sheetViews>
    <sheetView tabSelected="1" zoomScaleNormal="100" workbookViewId="0">
      <selection activeCell="A3" sqref="A3"/>
    </sheetView>
  </sheetViews>
  <sheetFormatPr defaultRowHeight="15"/>
  <cols>
    <col min="1" max="1" width="4.85546875" style="10" customWidth="1"/>
    <col min="2" max="2" width="61.5703125" style="74" customWidth="1"/>
    <col min="3" max="3" width="37.85546875" style="74" customWidth="1"/>
    <col min="4" max="4" width="5.5703125" style="10" customWidth="1"/>
    <col min="5" max="5" width="8.140625" style="12" customWidth="1"/>
    <col min="6" max="6" width="4.28515625" style="105" customWidth="1"/>
    <col min="7" max="27" width="2.85546875" style="61" customWidth="1"/>
    <col min="28" max="28" width="2.7109375" style="61" customWidth="1"/>
    <col min="29" max="51" width="2.85546875" style="61" customWidth="1"/>
    <col min="52" max="52" width="6.140625" style="75" customWidth="1"/>
    <col min="53" max="16384" width="9.140625" style="61"/>
  </cols>
  <sheetData>
    <row r="1" spans="1:52" s="10" customFormat="1" ht="26.25" customHeight="1">
      <c r="B1" s="170" t="s">
        <v>5</v>
      </c>
      <c r="C1" s="170"/>
      <c r="D1" s="170"/>
      <c r="E1" s="170"/>
      <c r="F1" s="170"/>
      <c r="G1" s="170"/>
      <c r="H1" s="170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Z1" s="11"/>
    </row>
    <row r="2" spans="1:52" s="10" customFormat="1" ht="57" customHeight="1">
      <c r="B2" s="171" t="s">
        <v>43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Z2" s="11"/>
    </row>
    <row r="3" spans="1:52" s="10" customFormat="1" ht="18" customHeight="1">
      <c r="B3" s="173" t="s">
        <v>13</v>
      </c>
      <c r="C3" s="173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Z3" s="11"/>
    </row>
    <row r="4" spans="1:52" s="10" customFormat="1">
      <c r="B4" s="57"/>
      <c r="C4" s="76"/>
      <c r="D4" s="11"/>
      <c r="E4" s="12"/>
      <c r="F4" s="105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Z4" s="11"/>
    </row>
    <row r="5" spans="1:52" ht="15" customHeight="1">
      <c r="A5" s="165" t="s">
        <v>1</v>
      </c>
      <c r="B5" s="175" t="s">
        <v>12</v>
      </c>
      <c r="C5" s="178" t="s">
        <v>29</v>
      </c>
      <c r="D5" s="176" t="s">
        <v>2</v>
      </c>
      <c r="E5" s="177" t="s">
        <v>9</v>
      </c>
      <c r="F5" s="177"/>
      <c r="G5" s="58" t="s">
        <v>10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60"/>
    </row>
    <row r="6" spans="1:52" s="63" customFormat="1" ht="64.5">
      <c r="A6" s="165"/>
      <c r="B6" s="175"/>
      <c r="C6" s="179"/>
      <c r="D6" s="176"/>
      <c r="E6" s="177"/>
      <c r="F6" s="177"/>
      <c r="G6" s="62">
        <v>1</v>
      </c>
      <c r="H6" s="62">
        <v>2</v>
      </c>
      <c r="I6" s="62">
        <v>3</v>
      </c>
      <c r="J6" s="62">
        <v>4</v>
      </c>
      <c r="K6" s="62">
        <v>5</v>
      </c>
      <c r="L6" s="62">
        <v>6</v>
      </c>
      <c r="M6" s="62">
        <v>7</v>
      </c>
      <c r="N6" s="62">
        <v>8</v>
      </c>
      <c r="O6" s="62">
        <v>9</v>
      </c>
      <c r="P6" s="62">
        <v>10</v>
      </c>
      <c r="Q6" s="62">
        <v>11</v>
      </c>
      <c r="R6" s="62">
        <v>12</v>
      </c>
      <c r="S6" s="62">
        <v>13</v>
      </c>
      <c r="T6" s="62">
        <v>14</v>
      </c>
      <c r="U6" s="62">
        <v>15</v>
      </c>
      <c r="V6" s="62">
        <v>16</v>
      </c>
      <c r="W6" s="62">
        <v>17</v>
      </c>
      <c r="X6" s="62">
        <v>18</v>
      </c>
      <c r="Y6" s="62">
        <v>19</v>
      </c>
      <c r="Z6" s="62">
        <v>20</v>
      </c>
      <c r="AA6" s="62">
        <v>21</v>
      </c>
      <c r="AB6" s="62">
        <v>22</v>
      </c>
      <c r="AC6" s="62">
        <v>23</v>
      </c>
      <c r="AD6" s="62">
        <v>24</v>
      </c>
      <c r="AE6" s="62">
        <v>25</v>
      </c>
      <c r="AF6" s="62">
        <v>26</v>
      </c>
      <c r="AG6" s="62">
        <v>27</v>
      </c>
      <c r="AH6" s="62">
        <v>28</v>
      </c>
      <c r="AI6" s="62">
        <v>29</v>
      </c>
      <c r="AJ6" s="62">
        <v>30</v>
      </c>
      <c r="AK6" s="62">
        <v>31</v>
      </c>
      <c r="AL6" s="62">
        <v>32</v>
      </c>
      <c r="AM6" s="62">
        <v>33</v>
      </c>
      <c r="AN6" s="62">
        <v>34</v>
      </c>
      <c r="AO6" s="62">
        <v>35</v>
      </c>
      <c r="AP6" s="62">
        <v>36</v>
      </c>
      <c r="AQ6" s="62">
        <v>37</v>
      </c>
      <c r="AR6" s="62">
        <v>38</v>
      </c>
      <c r="AS6" s="62">
        <v>39</v>
      </c>
      <c r="AT6" s="62">
        <v>40</v>
      </c>
      <c r="AU6" s="62">
        <v>41</v>
      </c>
      <c r="AV6" s="62">
        <v>42</v>
      </c>
      <c r="AW6" s="62">
        <v>43</v>
      </c>
      <c r="AX6" s="62">
        <v>44</v>
      </c>
      <c r="AY6" s="62">
        <v>45</v>
      </c>
      <c r="AZ6" s="6" t="s">
        <v>11</v>
      </c>
    </row>
    <row r="7" spans="1:52">
      <c r="A7" s="13"/>
      <c r="B7" s="64" t="s">
        <v>0</v>
      </c>
      <c r="C7" s="118"/>
      <c r="D7" s="14"/>
      <c r="E7" s="15" t="s">
        <v>7</v>
      </c>
      <c r="F7" s="106" t="s">
        <v>8</v>
      </c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99"/>
      <c r="AQ7" s="65"/>
      <c r="AR7" s="65"/>
      <c r="AS7" s="65"/>
      <c r="AT7" s="65"/>
      <c r="AU7" s="65"/>
      <c r="AV7" s="65"/>
      <c r="AW7" s="65"/>
      <c r="AX7" s="65"/>
      <c r="AY7" s="65"/>
      <c r="AZ7" s="16"/>
    </row>
    <row r="8" spans="1:52" ht="15.75">
      <c r="A8" s="169">
        <v>1</v>
      </c>
      <c r="B8" s="143" t="s">
        <v>23</v>
      </c>
      <c r="C8" s="147" t="s">
        <v>30</v>
      </c>
      <c r="D8" s="138">
        <v>3</v>
      </c>
      <c r="E8" s="93">
        <v>64</v>
      </c>
      <c r="F8" s="95"/>
      <c r="G8" s="82">
        <v>4</v>
      </c>
      <c r="H8" s="82">
        <v>4</v>
      </c>
      <c r="I8" s="82">
        <v>4</v>
      </c>
      <c r="J8" s="82">
        <v>4</v>
      </c>
      <c r="K8" s="82">
        <v>4</v>
      </c>
      <c r="L8" s="82">
        <v>4</v>
      </c>
      <c r="M8" s="82">
        <v>4</v>
      </c>
      <c r="N8" s="99">
        <v>4</v>
      </c>
      <c r="O8" s="82">
        <v>4</v>
      </c>
      <c r="P8" s="82">
        <v>4</v>
      </c>
      <c r="Q8" s="98">
        <v>4</v>
      </c>
      <c r="R8" s="82">
        <v>4</v>
      </c>
      <c r="S8" s="82">
        <v>4</v>
      </c>
      <c r="T8" s="82">
        <v>4</v>
      </c>
      <c r="U8" s="82">
        <v>4</v>
      </c>
      <c r="V8" s="121">
        <v>4</v>
      </c>
      <c r="W8" s="54"/>
      <c r="X8" s="54"/>
      <c r="Y8" s="54"/>
      <c r="Z8" s="54"/>
      <c r="AA8" s="54"/>
      <c r="AB8" s="54"/>
      <c r="AC8" s="78"/>
      <c r="AD8" s="83"/>
      <c r="AE8" s="83"/>
      <c r="AF8" s="83"/>
      <c r="AG8" s="84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54"/>
      <c r="AV8" s="54"/>
      <c r="AW8" s="54"/>
      <c r="AX8" s="129"/>
      <c r="AY8" s="54"/>
      <c r="AZ8" s="4">
        <f t="shared" ref="AZ8:AZ38" si="0">SUM(G8:AY8)</f>
        <v>64</v>
      </c>
    </row>
    <row r="9" spans="1:52" ht="15.75">
      <c r="A9" s="169"/>
      <c r="B9" s="144"/>
      <c r="C9" s="148"/>
      <c r="D9" s="137"/>
      <c r="E9" s="93"/>
      <c r="F9" s="96">
        <v>11</v>
      </c>
      <c r="G9" s="82"/>
      <c r="H9" s="82"/>
      <c r="I9" s="82">
        <v>1</v>
      </c>
      <c r="J9" s="100">
        <v>1</v>
      </c>
      <c r="K9" s="100">
        <v>2</v>
      </c>
      <c r="L9" s="100">
        <v>1</v>
      </c>
      <c r="M9" s="100"/>
      <c r="N9" s="100"/>
      <c r="O9" s="100"/>
      <c r="P9" s="100">
        <v>3</v>
      </c>
      <c r="Q9" s="100"/>
      <c r="R9" s="100"/>
      <c r="S9" s="100">
        <v>2</v>
      </c>
      <c r="T9" s="100"/>
      <c r="U9" s="100"/>
      <c r="V9" s="122">
        <v>1</v>
      </c>
      <c r="W9" s="54"/>
      <c r="X9" s="54"/>
      <c r="Y9" s="54"/>
      <c r="Z9" s="54"/>
      <c r="AA9" s="54"/>
      <c r="AB9" s="54"/>
      <c r="AC9" s="78"/>
      <c r="AD9" s="83"/>
      <c r="AE9" s="83"/>
      <c r="AF9" s="83"/>
      <c r="AG9" s="85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54"/>
      <c r="AV9" s="54"/>
      <c r="AW9" s="54"/>
      <c r="AX9" s="129"/>
      <c r="AY9" s="54"/>
      <c r="AZ9" s="4">
        <f t="shared" si="0"/>
        <v>11</v>
      </c>
    </row>
    <row r="10" spans="1:52" ht="15.75">
      <c r="A10" s="169">
        <v>2</v>
      </c>
      <c r="B10" s="145" t="s">
        <v>24</v>
      </c>
      <c r="C10" s="147" t="s">
        <v>30</v>
      </c>
      <c r="D10" s="141">
        <v>2</v>
      </c>
      <c r="E10" s="93">
        <v>47</v>
      </c>
      <c r="F10" s="95"/>
      <c r="G10" s="83"/>
      <c r="H10" s="83"/>
      <c r="I10" s="83"/>
      <c r="J10" s="83"/>
      <c r="K10" s="83"/>
      <c r="L10" s="83"/>
      <c r="M10" s="87">
        <v>3</v>
      </c>
      <c r="N10" s="87">
        <v>3</v>
      </c>
      <c r="O10" s="87">
        <v>3</v>
      </c>
      <c r="P10" s="87">
        <v>3</v>
      </c>
      <c r="Q10" s="87">
        <v>3</v>
      </c>
      <c r="R10" s="87">
        <v>3</v>
      </c>
      <c r="S10" s="87">
        <v>3</v>
      </c>
      <c r="T10" s="87">
        <v>3</v>
      </c>
      <c r="U10" s="87">
        <v>3</v>
      </c>
      <c r="V10" s="123">
        <v>3</v>
      </c>
      <c r="W10" s="87">
        <v>3</v>
      </c>
      <c r="X10" s="87">
        <v>3</v>
      </c>
      <c r="Y10" s="87">
        <v>3</v>
      </c>
      <c r="Z10" s="87">
        <v>3</v>
      </c>
      <c r="AA10" s="87">
        <v>3</v>
      </c>
      <c r="AB10" s="87">
        <v>2</v>
      </c>
      <c r="AC10" s="77"/>
      <c r="AD10" s="83"/>
      <c r="AE10" s="83"/>
      <c r="AF10" s="83"/>
      <c r="AG10" s="84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54"/>
      <c r="AV10" s="54"/>
      <c r="AW10" s="54"/>
      <c r="AX10" s="129"/>
      <c r="AY10" s="54"/>
      <c r="AZ10" s="4">
        <f t="shared" si="0"/>
        <v>47</v>
      </c>
    </row>
    <row r="11" spans="1:52" ht="15.75">
      <c r="A11" s="169"/>
      <c r="B11" s="144"/>
      <c r="C11" s="148"/>
      <c r="D11" s="142"/>
      <c r="E11" s="93"/>
      <c r="F11" s="96">
        <v>3</v>
      </c>
      <c r="G11" s="83"/>
      <c r="H11" s="83"/>
      <c r="I11" s="83"/>
      <c r="J11" s="83"/>
      <c r="K11" s="83"/>
      <c r="L11" s="83"/>
      <c r="M11" s="87"/>
      <c r="N11" s="87">
        <v>1</v>
      </c>
      <c r="O11" s="87"/>
      <c r="P11" s="87"/>
      <c r="Q11" s="87"/>
      <c r="R11" s="87"/>
      <c r="S11" s="87"/>
      <c r="T11" s="87"/>
      <c r="U11" s="87"/>
      <c r="V11" s="123"/>
      <c r="W11" s="87"/>
      <c r="X11" s="87">
        <v>1</v>
      </c>
      <c r="Y11" s="87"/>
      <c r="Z11" s="87"/>
      <c r="AA11" s="87"/>
      <c r="AB11" s="87">
        <v>1</v>
      </c>
      <c r="AC11" s="77"/>
      <c r="AD11" s="83"/>
      <c r="AE11" s="83"/>
      <c r="AF11" s="83"/>
      <c r="AG11" s="85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54"/>
      <c r="AV11" s="54"/>
      <c r="AW11" s="54"/>
      <c r="AX11" s="129"/>
      <c r="AY11" s="54"/>
      <c r="AZ11" s="4">
        <f t="shared" si="0"/>
        <v>3</v>
      </c>
    </row>
    <row r="12" spans="1:52" ht="15.75">
      <c r="A12" s="169">
        <v>3</v>
      </c>
      <c r="B12" s="146" t="s">
        <v>25</v>
      </c>
      <c r="C12" s="147" t="s">
        <v>30</v>
      </c>
      <c r="D12" s="136">
        <v>3</v>
      </c>
      <c r="E12" s="93">
        <v>67</v>
      </c>
      <c r="F12" s="95"/>
      <c r="G12" s="80">
        <v>3</v>
      </c>
      <c r="H12" s="80">
        <v>3</v>
      </c>
      <c r="I12" s="80">
        <v>3</v>
      </c>
      <c r="J12" s="80">
        <v>3</v>
      </c>
      <c r="K12" s="80">
        <v>3</v>
      </c>
      <c r="L12" s="86">
        <v>3</v>
      </c>
      <c r="M12" s="101">
        <v>3</v>
      </c>
      <c r="N12" s="102">
        <v>3</v>
      </c>
      <c r="O12" s="102">
        <v>3</v>
      </c>
      <c r="P12" s="102">
        <v>3</v>
      </c>
      <c r="Q12" s="102">
        <v>3</v>
      </c>
      <c r="R12" s="102">
        <v>3</v>
      </c>
      <c r="S12" s="103">
        <v>3</v>
      </c>
      <c r="T12" s="103">
        <v>3</v>
      </c>
      <c r="U12" s="103">
        <v>3</v>
      </c>
      <c r="V12" s="124">
        <v>3</v>
      </c>
      <c r="W12" s="131">
        <v>3</v>
      </c>
      <c r="X12" s="131">
        <v>3</v>
      </c>
      <c r="Y12" s="131">
        <v>3</v>
      </c>
      <c r="Z12" s="132">
        <v>3</v>
      </c>
      <c r="AA12" s="132">
        <v>3</v>
      </c>
      <c r="AB12" s="132">
        <v>4</v>
      </c>
      <c r="AC12" s="91"/>
      <c r="AD12" s="91"/>
      <c r="AE12" s="91"/>
      <c r="AF12" s="91"/>
      <c r="AG12" s="84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54"/>
      <c r="AV12" s="54"/>
      <c r="AW12" s="54"/>
      <c r="AX12" s="129"/>
      <c r="AY12" s="54"/>
      <c r="AZ12" s="4">
        <f t="shared" si="0"/>
        <v>67</v>
      </c>
    </row>
    <row r="13" spans="1:52" ht="15.75">
      <c r="A13" s="169"/>
      <c r="B13" s="144"/>
      <c r="C13" s="148"/>
      <c r="D13" s="137"/>
      <c r="E13" s="93"/>
      <c r="F13" s="97">
        <v>8</v>
      </c>
      <c r="G13" s="80"/>
      <c r="H13" s="80"/>
      <c r="I13" s="80"/>
      <c r="J13" s="80">
        <v>1</v>
      </c>
      <c r="K13" s="80">
        <v>1</v>
      </c>
      <c r="L13" s="86"/>
      <c r="M13" s="101"/>
      <c r="N13" s="101">
        <v>1</v>
      </c>
      <c r="O13" s="101"/>
      <c r="P13" s="101"/>
      <c r="Q13" s="101"/>
      <c r="R13" s="101"/>
      <c r="S13" s="104"/>
      <c r="T13" s="104"/>
      <c r="U13" s="104">
        <v>1</v>
      </c>
      <c r="V13" s="125"/>
      <c r="W13" s="131"/>
      <c r="X13" s="131">
        <v>1</v>
      </c>
      <c r="Y13" s="131">
        <v>1</v>
      </c>
      <c r="Z13" s="133"/>
      <c r="AA13" s="133">
        <v>1</v>
      </c>
      <c r="AB13" s="133">
        <v>1</v>
      </c>
      <c r="AC13" s="91"/>
      <c r="AD13" s="91"/>
      <c r="AE13" s="91"/>
      <c r="AF13" s="83"/>
      <c r="AG13" s="85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54"/>
      <c r="AV13" s="54"/>
      <c r="AW13" s="54"/>
      <c r="AX13" s="129"/>
      <c r="AY13" s="54"/>
      <c r="AZ13" s="4">
        <f t="shared" si="0"/>
        <v>8</v>
      </c>
    </row>
    <row r="14" spans="1:52" ht="15.75">
      <c r="A14" s="169">
        <v>4</v>
      </c>
      <c r="B14" s="139" t="s">
        <v>26</v>
      </c>
      <c r="C14" s="147" t="s">
        <v>30</v>
      </c>
      <c r="D14" s="136">
        <v>2</v>
      </c>
      <c r="E14" s="93">
        <v>28</v>
      </c>
      <c r="F14" s="95"/>
      <c r="G14" s="78"/>
      <c r="H14" s="78"/>
      <c r="I14" s="78"/>
      <c r="J14" s="78"/>
      <c r="K14" s="83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126"/>
      <c r="W14" s="85"/>
      <c r="X14" s="85"/>
      <c r="Y14" s="85"/>
      <c r="Z14" s="85"/>
      <c r="AA14" s="85"/>
      <c r="AB14" s="85"/>
      <c r="AC14" s="92">
        <v>3</v>
      </c>
      <c r="AD14" s="92">
        <v>3</v>
      </c>
      <c r="AE14" s="92">
        <v>3</v>
      </c>
      <c r="AF14" s="92">
        <v>3</v>
      </c>
      <c r="AG14" s="92">
        <v>4</v>
      </c>
      <c r="AH14" s="92">
        <v>4</v>
      </c>
      <c r="AI14" s="92">
        <v>4</v>
      </c>
      <c r="AJ14" s="92">
        <v>4</v>
      </c>
      <c r="AK14" s="85"/>
      <c r="AL14" s="85"/>
      <c r="AM14" s="85"/>
      <c r="AN14" s="85"/>
      <c r="AO14" s="85"/>
      <c r="AP14" s="85"/>
      <c r="AQ14" s="54"/>
      <c r="AR14" s="54"/>
      <c r="AS14" s="54"/>
      <c r="AT14" s="54"/>
      <c r="AU14" s="54"/>
      <c r="AV14" s="54"/>
      <c r="AW14" s="54"/>
      <c r="AY14" s="54"/>
      <c r="AZ14" s="4">
        <f t="shared" si="0"/>
        <v>28</v>
      </c>
    </row>
    <row r="15" spans="1:52" ht="15.75">
      <c r="A15" s="169"/>
      <c r="B15" s="140"/>
      <c r="C15" s="148"/>
      <c r="D15" s="137"/>
      <c r="E15" s="93"/>
      <c r="F15" s="97">
        <v>22</v>
      </c>
      <c r="G15" s="78"/>
      <c r="H15" s="78"/>
      <c r="I15" s="78"/>
      <c r="J15" s="78"/>
      <c r="K15" s="83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126"/>
      <c r="W15" s="85"/>
      <c r="X15" s="85"/>
      <c r="Y15" s="85"/>
      <c r="Z15" s="85"/>
      <c r="AA15" s="85"/>
      <c r="AB15" s="85"/>
      <c r="AC15" s="17">
        <v>3</v>
      </c>
      <c r="AD15" s="17">
        <v>3</v>
      </c>
      <c r="AE15" s="17">
        <v>3</v>
      </c>
      <c r="AF15" s="17">
        <v>3</v>
      </c>
      <c r="AG15" s="17">
        <v>3</v>
      </c>
      <c r="AH15" s="17">
        <v>3</v>
      </c>
      <c r="AI15" s="17">
        <v>1</v>
      </c>
      <c r="AJ15" s="17">
        <v>3</v>
      </c>
      <c r="AK15" s="85"/>
      <c r="AL15" s="85"/>
      <c r="AM15" s="85"/>
      <c r="AN15" s="85"/>
      <c r="AO15" s="85"/>
      <c r="AP15" s="85"/>
      <c r="AQ15" s="54"/>
      <c r="AR15" s="54"/>
      <c r="AS15" s="54"/>
      <c r="AT15" s="54"/>
      <c r="AU15" s="54"/>
      <c r="AV15" s="54"/>
      <c r="AW15" s="54"/>
      <c r="AY15" s="54"/>
      <c r="AZ15" s="4">
        <f t="shared" si="0"/>
        <v>22</v>
      </c>
    </row>
    <row r="16" spans="1:52" ht="15.75">
      <c r="A16" s="169">
        <v>5</v>
      </c>
      <c r="B16" s="153" t="s">
        <v>27</v>
      </c>
      <c r="C16" s="147" t="s">
        <v>30</v>
      </c>
      <c r="D16" s="136">
        <v>4</v>
      </c>
      <c r="E16" s="93">
        <v>86</v>
      </c>
      <c r="F16" s="95"/>
      <c r="G16" s="88">
        <v>4</v>
      </c>
      <c r="H16" s="88">
        <v>4</v>
      </c>
      <c r="I16" s="88">
        <v>4</v>
      </c>
      <c r="J16" s="88">
        <v>4</v>
      </c>
      <c r="K16" s="88">
        <v>4</v>
      </c>
      <c r="L16" s="88">
        <v>4</v>
      </c>
      <c r="M16" s="88">
        <v>4</v>
      </c>
      <c r="N16" s="88">
        <v>4</v>
      </c>
      <c r="O16" s="88">
        <v>4</v>
      </c>
      <c r="P16" s="88">
        <v>4</v>
      </c>
      <c r="Q16" s="88">
        <v>4</v>
      </c>
      <c r="R16" s="88">
        <v>4</v>
      </c>
      <c r="S16" s="88">
        <v>4</v>
      </c>
      <c r="T16" s="89">
        <v>4</v>
      </c>
      <c r="U16" s="88">
        <v>4</v>
      </c>
      <c r="V16" s="127">
        <v>4</v>
      </c>
      <c r="W16" s="134">
        <v>4</v>
      </c>
      <c r="X16" s="134">
        <v>4</v>
      </c>
      <c r="Y16" s="134">
        <v>4</v>
      </c>
      <c r="Z16" s="134">
        <v>4</v>
      </c>
      <c r="AA16" s="134">
        <v>4</v>
      </c>
      <c r="AB16" s="134">
        <v>2</v>
      </c>
      <c r="AC16" s="91"/>
      <c r="AD16" s="91"/>
      <c r="AE16" s="90"/>
      <c r="AF16" s="90"/>
      <c r="AG16" s="84"/>
      <c r="AH16" s="90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54"/>
      <c r="AV16" s="54"/>
      <c r="AW16" s="54"/>
      <c r="AX16" s="129"/>
      <c r="AY16" s="54"/>
      <c r="AZ16" s="4">
        <f t="shared" si="0"/>
        <v>86</v>
      </c>
    </row>
    <row r="17" spans="1:52" ht="15.75">
      <c r="A17" s="169"/>
      <c r="B17" s="154"/>
      <c r="C17" s="148"/>
      <c r="D17" s="137"/>
      <c r="E17" s="93"/>
      <c r="F17" s="97">
        <v>14</v>
      </c>
      <c r="G17" s="88">
        <v>1</v>
      </c>
      <c r="H17" s="88">
        <v>1</v>
      </c>
      <c r="I17" s="88">
        <v>1</v>
      </c>
      <c r="J17" s="88"/>
      <c r="K17" s="88"/>
      <c r="L17" s="88"/>
      <c r="M17" s="88">
        <v>1</v>
      </c>
      <c r="N17" s="88">
        <v>1</v>
      </c>
      <c r="O17" s="88">
        <v>1</v>
      </c>
      <c r="P17" s="88">
        <v>1</v>
      </c>
      <c r="Q17" s="88"/>
      <c r="R17" s="88">
        <v>1</v>
      </c>
      <c r="S17" s="88">
        <v>1</v>
      </c>
      <c r="T17" s="88">
        <v>1</v>
      </c>
      <c r="U17" s="88">
        <v>1</v>
      </c>
      <c r="V17" s="127"/>
      <c r="W17" s="134">
        <v>1</v>
      </c>
      <c r="X17" s="134"/>
      <c r="Y17" s="134"/>
      <c r="Z17" s="134"/>
      <c r="AA17" s="134">
        <v>1</v>
      </c>
      <c r="AB17" s="134">
        <v>1</v>
      </c>
      <c r="AC17" s="91"/>
      <c r="AD17" s="91"/>
      <c r="AE17" s="91"/>
      <c r="AF17" s="91"/>
      <c r="AG17" s="85"/>
      <c r="AH17" s="91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54"/>
      <c r="AV17" s="54"/>
      <c r="AW17" s="54"/>
      <c r="AX17" s="129"/>
      <c r="AY17" s="54"/>
      <c r="AZ17" s="4">
        <f t="shared" si="0"/>
        <v>14</v>
      </c>
    </row>
    <row r="18" spans="1:52" ht="15.75">
      <c r="A18" s="169">
        <v>6</v>
      </c>
      <c r="B18" s="149" t="s">
        <v>28</v>
      </c>
      <c r="C18" s="147" t="s">
        <v>30</v>
      </c>
      <c r="D18" s="151">
        <v>2</v>
      </c>
      <c r="E18" s="94">
        <v>38</v>
      </c>
      <c r="F18" s="97"/>
      <c r="G18" s="78"/>
      <c r="H18" s="78"/>
      <c r="I18" s="78"/>
      <c r="J18" s="78"/>
      <c r="K18" s="83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128"/>
      <c r="W18" s="84"/>
      <c r="X18" s="84"/>
      <c r="Y18" s="84"/>
      <c r="Z18" s="84"/>
      <c r="AA18" s="84"/>
      <c r="AB18" s="81">
        <v>4</v>
      </c>
      <c r="AC18" s="81">
        <v>4</v>
      </c>
      <c r="AD18" s="81">
        <v>4</v>
      </c>
      <c r="AE18" s="81">
        <v>4</v>
      </c>
      <c r="AF18" s="81">
        <v>4</v>
      </c>
      <c r="AG18" s="81">
        <v>4</v>
      </c>
      <c r="AH18" s="81">
        <v>4</v>
      </c>
      <c r="AI18" s="81">
        <v>4</v>
      </c>
      <c r="AJ18" s="81">
        <v>6</v>
      </c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129"/>
      <c r="AY18" s="54"/>
      <c r="AZ18" s="4">
        <f t="shared" si="0"/>
        <v>38</v>
      </c>
    </row>
    <row r="19" spans="1:52" ht="15.75">
      <c r="A19" s="169"/>
      <c r="B19" s="150"/>
      <c r="C19" s="148"/>
      <c r="D19" s="152"/>
      <c r="E19" s="94"/>
      <c r="F19" s="97">
        <v>12</v>
      </c>
      <c r="G19" s="78"/>
      <c r="H19" s="78"/>
      <c r="I19" s="78"/>
      <c r="J19" s="78"/>
      <c r="K19" s="83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126"/>
      <c r="W19" s="85"/>
      <c r="X19" s="85"/>
      <c r="Y19" s="85"/>
      <c r="Z19" s="85"/>
      <c r="AA19" s="85"/>
      <c r="AB19" s="81"/>
      <c r="AC19" s="81"/>
      <c r="AD19" s="81">
        <v>2</v>
      </c>
      <c r="AE19" s="81">
        <v>2</v>
      </c>
      <c r="AF19" s="81">
        <v>2</v>
      </c>
      <c r="AG19" s="81">
        <v>2</v>
      </c>
      <c r="AH19" s="81">
        <v>2</v>
      </c>
      <c r="AI19" s="81">
        <v>2</v>
      </c>
      <c r="AJ19" s="81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1"/>
      <c r="AV19" s="1"/>
      <c r="AW19" s="1"/>
      <c r="AX19" s="130"/>
      <c r="AY19" s="1"/>
      <c r="AZ19" s="4">
        <f t="shared" si="0"/>
        <v>12</v>
      </c>
    </row>
    <row r="20" spans="1:52">
      <c r="A20" s="18"/>
      <c r="B20" s="56" t="s">
        <v>3</v>
      </c>
      <c r="C20" s="119"/>
      <c r="D20" s="19"/>
      <c r="E20" s="19"/>
      <c r="F20" s="106"/>
      <c r="G20" s="68"/>
      <c r="H20" s="68"/>
      <c r="I20" s="68"/>
      <c r="J20" s="68"/>
      <c r="K20" s="68"/>
      <c r="L20" s="20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4">
        <f t="shared" si="0"/>
        <v>0</v>
      </c>
    </row>
    <row r="21" spans="1:52" ht="21" customHeight="1">
      <c r="A21" s="165">
        <v>7</v>
      </c>
      <c r="B21" s="159" t="s">
        <v>44</v>
      </c>
      <c r="C21" s="180" t="s">
        <v>30</v>
      </c>
      <c r="D21" s="157">
        <v>2</v>
      </c>
      <c r="E21" s="107">
        <v>44</v>
      </c>
      <c r="F21" s="108"/>
      <c r="G21" s="66">
        <v>4</v>
      </c>
      <c r="H21" s="66">
        <v>4</v>
      </c>
      <c r="I21" s="66">
        <v>4</v>
      </c>
      <c r="J21" s="66">
        <v>4</v>
      </c>
      <c r="K21" s="66">
        <v>4</v>
      </c>
      <c r="L21" s="66">
        <v>4</v>
      </c>
      <c r="M21" s="66">
        <v>4</v>
      </c>
      <c r="N21" s="66">
        <v>4</v>
      </c>
      <c r="O21" s="66">
        <v>4</v>
      </c>
      <c r="P21" s="66">
        <v>4</v>
      </c>
      <c r="Q21" s="66">
        <v>4</v>
      </c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4">
        <f t="shared" si="0"/>
        <v>44</v>
      </c>
    </row>
    <row r="22" spans="1:52" ht="15.75">
      <c r="A22" s="165"/>
      <c r="B22" s="160"/>
      <c r="C22" s="181"/>
      <c r="D22" s="158"/>
      <c r="E22" s="107"/>
      <c r="F22" s="109">
        <v>6</v>
      </c>
      <c r="G22" s="69"/>
      <c r="H22" s="69">
        <v>2</v>
      </c>
      <c r="I22" s="69"/>
      <c r="J22" s="69"/>
      <c r="K22" s="69"/>
      <c r="L22" s="69">
        <v>2</v>
      </c>
      <c r="M22" s="69"/>
      <c r="N22" s="69"/>
      <c r="O22" s="69"/>
      <c r="P22" s="69"/>
      <c r="Q22" s="69">
        <v>2</v>
      </c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4">
        <f t="shared" si="0"/>
        <v>6</v>
      </c>
    </row>
    <row r="23" spans="1:52" ht="15.75">
      <c r="A23" s="165">
        <v>8</v>
      </c>
      <c r="B23" s="159" t="s">
        <v>45</v>
      </c>
      <c r="C23" s="180" t="s">
        <v>30</v>
      </c>
      <c r="D23" s="157">
        <v>3</v>
      </c>
      <c r="E23" s="107">
        <v>65</v>
      </c>
      <c r="F23" s="110"/>
      <c r="G23" s="66">
        <v>6</v>
      </c>
      <c r="H23" s="66">
        <v>6</v>
      </c>
      <c r="I23" s="66">
        <v>6</v>
      </c>
      <c r="J23" s="66">
        <v>6</v>
      </c>
      <c r="K23" s="66">
        <v>6</v>
      </c>
      <c r="L23" s="66">
        <v>6</v>
      </c>
      <c r="M23" s="66">
        <v>6</v>
      </c>
      <c r="N23" s="66">
        <v>6</v>
      </c>
      <c r="O23" s="66">
        <v>6</v>
      </c>
      <c r="P23" s="66">
        <v>6</v>
      </c>
      <c r="Q23" s="66">
        <v>5</v>
      </c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4">
        <f t="shared" si="0"/>
        <v>65</v>
      </c>
    </row>
    <row r="24" spans="1:52" ht="15.75">
      <c r="A24" s="165"/>
      <c r="B24" s="160"/>
      <c r="C24" s="181"/>
      <c r="D24" s="158"/>
      <c r="E24" s="107"/>
      <c r="F24" s="109">
        <v>10</v>
      </c>
      <c r="G24" s="3">
        <v>2</v>
      </c>
      <c r="H24" s="8"/>
      <c r="I24" s="8"/>
      <c r="J24" s="8">
        <v>2</v>
      </c>
      <c r="K24" s="8">
        <v>2</v>
      </c>
      <c r="L24" s="8"/>
      <c r="M24" s="8">
        <v>2</v>
      </c>
      <c r="N24" s="8"/>
      <c r="O24" s="8"/>
      <c r="P24" s="8">
        <v>2</v>
      </c>
      <c r="Q24" s="8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4">
        <f t="shared" si="0"/>
        <v>10</v>
      </c>
    </row>
    <row r="25" spans="1:52" ht="15.75">
      <c r="A25" s="165">
        <v>9</v>
      </c>
      <c r="B25" s="159" t="s">
        <v>46</v>
      </c>
      <c r="C25" s="180" t="s">
        <v>30</v>
      </c>
      <c r="D25" s="157">
        <v>2</v>
      </c>
      <c r="E25" s="107">
        <f>50-7</f>
        <v>43</v>
      </c>
      <c r="F25" s="110"/>
      <c r="G25" s="67">
        <v>4</v>
      </c>
      <c r="H25" s="67">
        <v>4</v>
      </c>
      <c r="I25" s="67">
        <v>4</v>
      </c>
      <c r="J25" s="67">
        <v>4</v>
      </c>
      <c r="K25" s="67">
        <v>4</v>
      </c>
      <c r="L25" s="67">
        <v>4</v>
      </c>
      <c r="M25" s="67">
        <v>4</v>
      </c>
      <c r="N25" s="67">
        <v>4</v>
      </c>
      <c r="O25" s="67">
        <v>4</v>
      </c>
      <c r="P25" s="67">
        <v>4</v>
      </c>
      <c r="Q25" s="67">
        <v>3</v>
      </c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4">
        <f t="shared" si="0"/>
        <v>43</v>
      </c>
    </row>
    <row r="26" spans="1:52" ht="15.75">
      <c r="A26" s="165"/>
      <c r="B26" s="160"/>
      <c r="C26" s="181"/>
      <c r="D26" s="158"/>
      <c r="E26" s="107"/>
      <c r="F26" s="109">
        <v>7</v>
      </c>
      <c r="G26" s="3"/>
      <c r="H26" s="3"/>
      <c r="I26" s="3">
        <v>3</v>
      </c>
      <c r="J26" s="3"/>
      <c r="K26" s="3"/>
      <c r="L26" s="3"/>
      <c r="M26" s="3"/>
      <c r="N26" s="3">
        <v>1</v>
      </c>
      <c r="O26" s="3">
        <v>1</v>
      </c>
      <c r="P26" s="3"/>
      <c r="Q26" s="3">
        <v>2</v>
      </c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4">
        <f t="shared" si="0"/>
        <v>7</v>
      </c>
    </row>
    <row r="27" spans="1:52" ht="15.75">
      <c r="A27" s="165">
        <v>10</v>
      </c>
      <c r="B27" s="161" t="s">
        <v>47</v>
      </c>
      <c r="C27" s="180" t="s">
        <v>30</v>
      </c>
      <c r="D27" s="157">
        <v>2</v>
      </c>
      <c r="E27" s="107">
        <f>50-5</f>
        <v>45</v>
      </c>
      <c r="F27" s="110"/>
      <c r="G27" s="67">
        <v>4</v>
      </c>
      <c r="H27" s="67">
        <v>4</v>
      </c>
      <c r="I27" s="67">
        <v>4</v>
      </c>
      <c r="J27" s="67">
        <v>4</v>
      </c>
      <c r="K27" s="67">
        <v>4</v>
      </c>
      <c r="L27" s="67">
        <v>4</v>
      </c>
      <c r="M27" s="67">
        <v>4</v>
      </c>
      <c r="N27" s="67">
        <v>4</v>
      </c>
      <c r="O27" s="67">
        <v>4</v>
      </c>
      <c r="P27" s="67">
        <v>4</v>
      </c>
      <c r="Q27" s="67">
        <v>5</v>
      </c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4">
        <f t="shared" si="0"/>
        <v>45</v>
      </c>
    </row>
    <row r="28" spans="1:52" ht="15.75">
      <c r="A28" s="165"/>
      <c r="B28" s="161"/>
      <c r="C28" s="181"/>
      <c r="D28" s="158"/>
      <c r="E28" s="107"/>
      <c r="F28" s="109">
        <v>5</v>
      </c>
      <c r="G28" s="3">
        <v>1</v>
      </c>
      <c r="H28" s="3">
        <v>1</v>
      </c>
      <c r="I28" s="3">
        <v>1</v>
      </c>
      <c r="J28" s="3"/>
      <c r="K28" s="3"/>
      <c r="L28" s="3"/>
      <c r="M28" s="9"/>
      <c r="N28" s="8"/>
      <c r="O28" s="9"/>
      <c r="P28" s="9"/>
      <c r="Q28" s="3">
        <v>2</v>
      </c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4">
        <f t="shared" si="0"/>
        <v>5</v>
      </c>
    </row>
    <row r="29" spans="1:52" ht="15.75">
      <c r="A29" s="165">
        <v>11</v>
      </c>
      <c r="B29" s="159" t="s">
        <v>33</v>
      </c>
      <c r="C29" s="167" t="s">
        <v>34</v>
      </c>
      <c r="D29" s="157">
        <v>4</v>
      </c>
      <c r="E29" s="107">
        <f>100-2</f>
        <v>98</v>
      </c>
      <c r="F29" s="110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67">
        <v>11</v>
      </c>
      <c r="AC29" s="67">
        <v>11</v>
      </c>
      <c r="AD29" s="67">
        <v>11</v>
      </c>
      <c r="AE29" s="67">
        <v>11</v>
      </c>
      <c r="AF29" s="67">
        <v>11</v>
      </c>
      <c r="AG29" s="67">
        <v>11</v>
      </c>
      <c r="AH29" s="67">
        <v>11</v>
      </c>
      <c r="AI29" s="67">
        <v>11</v>
      </c>
      <c r="AJ29" s="67">
        <v>10</v>
      </c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4">
        <f t="shared" si="0"/>
        <v>98</v>
      </c>
    </row>
    <row r="30" spans="1:52" ht="15.75">
      <c r="A30" s="165"/>
      <c r="B30" s="160"/>
      <c r="C30" s="168"/>
      <c r="D30" s="158"/>
      <c r="E30" s="107"/>
      <c r="F30" s="109">
        <v>2</v>
      </c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3"/>
      <c r="AC30" s="3"/>
      <c r="AD30" s="3"/>
      <c r="AE30" s="3"/>
      <c r="AF30" s="3"/>
      <c r="AG30" s="3"/>
      <c r="AH30" s="3"/>
      <c r="AI30" s="3">
        <v>2</v>
      </c>
      <c r="AJ30" s="3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4">
        <f t="shared" si="0"/>
        <v>2</v>
      </c>
    </row>
    <row r="31" spans="1:52" ht="15.75">
      <c r="A31" s="165">
        <v>12</v>
      </c>
      <c r="B31" s="161" t="s">
        <v>37</v>
      </c>
      <c r="C31" s="167" t="s">
        <v>38</v>
      </c>
      <c r="D31" s="157">
        <v>2</v>
      </c>
      <c r="E31" s="107">
        <f>50-2</f>
        <v>48</v>
      </c>
      <c r="F31" s="110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67">
        <v>5</v>
      </c>
      <c r="AC31" s="67">
        <v>5</v>
      </c>
      <c r="AD31" s="67">
        <v>5</v>
      </c>
      <c r="AE31" s="67">
        <v>5</v>
      </c>
      <c r="AF31" s="67">
        <v>5</v>
      </c>
      <c r="AG31" s="67">
        <v>5</v>
      </c>
      <c r="AH31" s="67">
        <v>5</v>
      </c>
      <c r="AI31" s="67">
        <v>5</v>
      </c>
      <c r="AJ31" s="67">
        <v>8</v>
      </c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4">
        <f t="shared" si="0"/>
        <v>48</v>
      </c>
    </row>
    <row r="32" spans="1:52" ht="15.75">
      <c r="A32" s="165"/>
      <c r="B32" s="161"/>
      <c r="C32" s="168"/>
      <c r="D32" s="158"/>
      <c r="E32" s="107"/>
      <c r="F32" s="109">
        <v>2</v>
      </c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3"/>
      <c r="AC32" s="3"/>
      <c r="AD32" s="3"/>
      <c r="AE32" s="3">
        <v>1</v>
      </c>
      <c r="AF32" s="3"/>
      <c r="AG32" s="3">
        <v>1</v>
      </c>
      <c r="AH32" s="3"/>
      <c r="AI32" s="3"/>
      <c r="AJ32" s="3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4">
        <f t="shared" si="0"/>
        <v>2</v>
      </c>
    </row>
    <row r="33" spans="1:52" ht="15" customHeight="1">
      <c r="A33" s="165">
        <v>13</v>
      </c>
      <c r="B33" s="159" t="s">
        <v>35</v>
      </c>
      <c r="C33" s="167" t="s">
        <v>36</v>
      </c>
      <c r="D33" s="157">
        <v>3</v>
      </c>
      <c r="E33" s="107">
        <f>75-2</f>
        <v>73</v>
      </c>
      <c r="F33" s="110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67">
        <v>8</v>
      </c>
      <c r="AC33" s="67">
        <v>8</v>
      </c>
      <c r="AD33" s="67">
        <v>8</v>
      </c>
      <c r="AE33" s="67">
        <v>8</v>
      </c>
      <c r="AF33" s="67">
        <v>8</v>
      </c>
      <c r="AG33" s="67">
        <v>8</v>
      </c>
      <c r="AH33" s="67">
        <v>8</v>
      </c>
      <c r="AI33" s="67">
        <v>8</v>
      </c>
      <c r="AJ33" s="67">
        <v>9</v>
      </c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4">
        <f t="shared" si="0"/>
        <v>73</v>
      </c>
    </row>
    <row r="34" spans="1:52" ht="12" customHeight="1">
      <c r="A34" s="165"/>
      <c r="B34" s="160"/>
      <c r="C34" s="168"/>
      <c r="D34" s="158"/>
      <c r="E34" s="79"/>
      <c r="F34" s="109">
        <v>2</v>
      </c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3"/>
      <c r="AC34" s="3"/>
      <c r="AD34" s="3"/>
      <c r="AE34" s="3"/>
      <c r="AF34" s="3"/>
      <c r="AG34" s="3"/>
      <c r="AH34" s="3"/>
      <c r="AI34" s="3">
        <v>2</v>
      </c>
      <c r="AJ34" s="3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4">
        <f t="shared" si="0"/>
        <v>2</v>
      </c>
    </row>
    <row r="35" spans="1:52" ht="15" customHeight="1">
      <c r="A35" s="165">
        <v>14</v>
      </c>
      <c r="B35" s="159" t="s">
        <v>48</v>
      </c>
      <c r="C35" s="167" t="s">
        <v>39</v>
      </c>
      <c r="D35" s="157">
        <v>2</v>
      </c>
      <c r="E35" s="107">
        <v>49</v>
      </c>
      <c r="F35" s="110"/>
      <c r="G35" s="54"/>
      <c r="H35" s="54"/>
      <c r="I35" s="54"/>
      <c r="J35" s="46"/>
      <c r="K35" s="54"/>
      <c r="L35" s="54"/>
      <c r="M35" s="54"/>
      <c r="N35" s="54"/>
      <c r="O35" s="54"/>
      <c r="P35" s="54"/>
      <c r="Q35" s="54"/>
      <c r="R35" s="67">
        <v>5</v>
      </c>
      <c r="S35" s="67">
        <v>5</v>
      </c>
      <c r="T35" s="67">
        <v>5</v>
      </c>
      <c r="U35" s="67">
        <v>5</v>
      </c>
      <c r="V35" s="67">
        <v>5</v>
      </c>
      <c r="W35" s="67">
        <v>5</v>
      </c>
      <c r="X35" s="67">
        <v>5</v>
      </c>
      <c r="Y35" s="67">
        <v>5</v>
      </c>
      <c r="Z35" s="67">
        <v>5</v>
      </c>
      <c r="AA35" s="67">
        <v>4</v>
      </c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4">
        <f t="shared" si="0"/>
        <v>49</v>
      </c>
    </row>
    <row r="36" spans="1:52" ht="15" customHeight="1">
      <c r="A36" s="165"/>
      <c r="B36" s="160"/>
      <c r="C36" s="168"/>
      <c r="D36" s="158"/>
      <c r="E36" s="108"/>
      <c r="F36" s="111">
        <v>1</v>
      </c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3"/>
      <c r="S36" s="3">
        <v>1</v>
      </c>
      <c r="T36" s="3"/>
      <c r="U36" s="3"/>
      <c r="V36" s="3"/>
      <c r="W36" s="3"/>
      <c r="X36" s="3"/>
      <c r="Y36" s="3"/>
      <c r="Z36" s="3"/>
      <c r="AA36" s="3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4">
        <f t="shared" si="0"/>
        <v>1</v>
      </c>
    </row>
    <row r="37" spans="1:52" ht="15.75" customHeight="1">
      <c r="A37" s="165">
        <v>15</v>
      </c>
      <c r="B37" s="159" t="s">
        <v>49</v>
      </c>
      <c r="C37" s="167" t="s">
        <v>40</v>
      </c>
      <c r="D37" s="157">
        <v>3</v>
      </c>
      <c r="E37" s="107">
        <v>74</v>
      </c>
      <c r="F37" s="109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67">
        <v>15</v>
      </c>
      <c r="AL37" s="67">
        <v>15</v>
      </c>
      <c r="AM37" s="67">
        <v>15</v>
      </c>
      <c r="AN37" s="67">
        <v>15</v>
      </c>
      <c r="AO37" s="67">
        <v>14</v>
      </c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4">
        <f t="shared" si="0"/>
        <v>74</v>
      </c>
    </row>
    <row r="38" spans="1:52" ht="15.75" customHeight="1">
      <c r="A38" s="165"/>
      <c r="B38" s="160"/>
      <c r="C38" s="168"/>
      <c r="D38" s="158"/>
      <c r="E38" s="107"/>
      <c r="F38" s="109">
        <v>1</v>
      </c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3"/>
      <c r="AL38" s="3"/>
      <c r="AM38" s="3"/>
      <c r="AN38" s="3"/>
      <c r="AO38" s="3">
        <v>1</v>
      </c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4">
        <f t="shared" si="0"/>
        <v>1</v>
      </c>
    </row>
    <row r="39" spans="1:52" ht="16.5" customHeight="1">
      <c r="A39" s="165">
        <v>16</v>
      </c>
      <c r="B39" s="159" t="s">
        <v>50</v>
      </c>
      <c r="C39" s="167" t="s">
        <v>41</v>
      </c>
      <c r="D39" s="112">
        <v>4</v>
      </c>
      <c r="E39" s="113">
        <v>99</v>
      </c>
      <c r="F39" s="109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67">
        <v>20</v>
      </c>
      <c r="AL39" s="67">
        <v>20</v>
      </c>
      <c r="AM39" s="67">
        <v>20</v>
      </c>
      <c r="AN39" s="67">
        <v>20</v>
      </c>
      <c r="AO39" s="67">
        <v>19</v>
      </c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4">
        <f>SUM(G39:AT39)</f>
        <v>99</v>
      </c>
    </row>
    <row r="40" spans="1:52" ht="13.5" customHeight="1">
      <c r="A40" s="165"/>
      <c r="B40" s="160"/>
      <c r="C40" s="168"/>
      <c r="D40" s="112"/>
      <c r="E40" s="107"/>
      <c r="F40" s="109">
        <v>1</v>
      </c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3"/>
      <c r="AL40" s="3"/>
      <c r="AM40" s="3"/>
      <c r="AN40" s="3"/>
      <c r="AO40" s="3">
        <v>1</v>
      </c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4">
        <f>SUM(G40:AT40)</f>
        <v>1</v>
      </c>
    </row>
    <row r="41" spans="1:52" ht="15" customHeight="1">
      <c r="A41" s="165">
        <v>17</v>
      </c>
      <c r="B41" s="159" t="s">
        <v>31</v>
      </c>
      <c r="C41" s="167" t="s">
        <v>32</v>
      </c>
      <c r="D41" s="157">
        <v>6</v>
      </c>
      <c r="E41" s="107">
        <f>150-2</f>
        <v>148</v>
      </c>
      <c r="F41" s="109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67">
        <v>15</v>
      </c>
      <c r="S41" s="67">
        <v>15</v>
      </c>
      <c r="T41" s="67">
        <v>15</v>
      </c>
      <c r="U41" s="67">
        <v>15</v>
      </c>
      <c r="V41" s="67">
        <v>15</v>
      </c>
      <c r="W41" s="67">
        <v>15</v>
      </c>
      <c r="X41" s="67">
        <v>15</v>
      </c>
      <c r="Y41" s="67">
        <v>15</v>
      </c>
      <c r="Z41" s="67">
        <v>15</v>
      </c>
      <c r="AA41" s="67">
        <v>13</v>
      </c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4">
        <f t="shared" ref="AZ41:AZ49" si="1">SUM(G41:AY41)</f>
        <v>148</v>
      </c>
    </row>
    <row r="42" spans="1:52" ht="13.5" customHeight="1">
      <c r="A42" s="165"/>
      <c r="B42" s="160"/>
      <c r="C42" s="168"/>
      <c r="D42" s="158"/>
      <c r="E42" s="79"/>
      <c r="F42" s="109">
        <v>2</v>
      </c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3"/>
      <c r="S42" s="3"/>
      <c r="T42" s="3"/>
      <c r="U42" s="3"/>
      <c r="V42" s="3"/>
      <c r="W42" s="3"/>
      <c r="X42" s="3"/>
      <c r="Y42" s="3"/>
      <c r="Z42" s="3"/>
      <c r="AA42" s="3">
        <v>2</v>
      </c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4">
        <f t="shared" si="1"/>
        <v>2</v>
      </c>
    </row>
    <row r="43" spans="1:52" ht="12" customHeight="1">
      <c r="A43" s="165">
        <v>18</v>
      </c>
      <c r="B43" s="164" t="s">
        <v>51</v>
      </c>
      <c r="C43" s="180" t="s">
        <v>30</v>
      </c>
      <c r="D43" s="157">
        <v>8</v>
      </c>
      <c r="E43" s="107">
        <v>195</v>
      </c>
      <c r="F43" s="110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66">
        <v>40</v>
      </c>
      <c r="AV43" s="66">
        <v>40</v>
      </c>
      <c r="AW43" s="66">
        <v>40</v>
      </c>
      <c r="AX43" s="66">
        <v>38</v>
      </c>
      <c r="AY43" s="66">
        <v>37</v>
      </c>
      <c r="AZ43" s="4">
        <f t="shared" si="1"/>
        <v>195</v>
      </c>
    </row>
    <row r="44" spans="1:52" ht="16.5" customHeight="1">
      <c r="A44" s="165"/>
      <c r="B44" s="164"/>
      <c r="C44" s="181"/>
      <c r="D44" s="158"/>
      <c r="E44" s="79"/>
      <c r="F44" s="109">
        <v>5</v>
      </c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3"/>
      <c r="AV44" s="3"/>
      <c r="AW44" s="3"/>
      <c r="AX44" s="3">
        <v>2</v>
      </c>
      <c r="AY44" s="3">
        <v>3</v>
      </c>
      <c r="AZ44" s="4">
        <f t="shared" si="1"/>
        <v>5</v>
      </c>
    </row>
    <row r="45" spans="1:52" ht="12" customHeight="1">
      <c r="A45" s="165">
        <v>19</v>
      </c>
      <c r="B45" s="164" t="s">
        <v>52</v>
      </c>
      <c r="C45" s="180" t="s">
        <v>30</v>
      </c>
      <c r="D45" s="157">
        <v>5</v>
      </c>
      <c r="E45" s="107">
        <v>27</v>
      </c>
      <c r="F45" s="110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7">
        <v>2</v>
      </c>
      <c r="AR45" s="7">
        <v>1</v>
      </c>
      <c r="AS45" s="7">
        <v>8</v>
      </c>
      <c r="AT45" s="7">
        <v>16</v>
      </c>
      <c r="AU45" s="54"/>
      <c r="AV45" s="71"/>
      <c r="AW45" s="54"/>
      <c r="AX45" s="54"/>
      <c r="AY45" s="54"/>
      <c r="AZ45" s="4">
        <f t="shared" si="1"/>
        <v>27</v>
      </c>
    </row>
    <row r="46" spans="1:52" ht="12" customHeight="1">
      <c r="A46" s="165"/>
      <c r="B46" s="166"/>
      <c r="C46" s="181"/>
      <c r="D46" s="158"/>
      <c r="E46" s="79"/>
      <c r="F46" s="109">
        <v>98</v>
      </c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3">
        <v>6</v>
      </c>
      <c r="AR46" s="3">
        <v>37</v>
      </c>
      <c r="AS46" s="3">
        <v>32</v>
      </c>
      <c r="AT46" s="3">
        <v>23</v>
      </c>
      <c r="AU46" s="71"/>
      <c r="AV46" s="71"/>
      <c r="AW46" s="54"/>
      <c r="AX46" s="54"/>
      <c r="AY46" s="54"/>
      <c r="AZ46" s="4">
        <f t="shared" si="1"/>
        <v>98</v>
      </c>
    </row>
    <row r="47" spans="1:52" ht="15.75">
      <c r="A47" s="55"/>
      <c r="B47" s="56" t="s">
        <v>4</v>
      </c>
      <c r="C47" s="120"/>
      <c r="D47" s="114"/>
      <c r="E47" s="115"/>
      <c r="F47" s="116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99"/>
      <c r="AQ47" s="65"/>
      <c r="AR47" s="65"/>
      <c r="AS47" s="65"/>
      <c r="AT47" s="65"/>
      <c r="AU47" s="65"/>
      <c r="AV47" s="65"/>
      <c r="AW47" s="65"/>
      <c r="AX47" s="65"/>
      <c r="AY47" s="65"/>
      <c r="AZ47" s="4">
        <f t="shared" si="1"/>
        <v>0</v>
      </c>
    </row>
    <row r="48" spans="1:52" ht="15.75">
      <c r="A48" s="162">
        <v>20</v>
      </c>
      <c r="B48" s="155" t="s">
        <v>53</v>
      </c>
      <c r="C48" s="167" t="s">
        <v>42</v>
      </c>
      <c r="D48" s="157">
        <v>3</v>
      </c>
      <c r="E48" s="79">
        <v>75</v>
      </c>
      <c r="F48" s="109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66">
        <v>3</v>
      </c>
      <c r="AL48" s="66">
        <v>3</v>
      </c>
      <c r="AM48" s="66">
        <v>3</v>
      </c>
      <c r="AN48" s="66">
        <v>3</v>
      </c>
      <c r="AO48" s="66">
        <v>3</v>
      </c>
      <c r="AP48" s="66">
        <v>30</v>
      </c>
      <c r="AQ48" s="66">
        <v>30</v>
      </c>
      <c r="AR48" s="54"/>
      <c r="AS48" s="54"/>
      <c r="AT48" s="54"/>
      <c r="AU48" s="54"/>
      <c r="AV48" s="54"/>
      <c r="AW48" s="54"/>
      <c r="AX48" s="54"/>
      <c r="AY48" s="54"/>
      <c r="AZ48" s="4">
        <f t="shared" si="1"/>
        <v>75</v>
      </c>
    </row>
    <row r="49" spans="1:52" ht="15.75">
      <c r="A49" s="163"/>
      <c r="B49" s="156"/>
      <c r="C49" s="168"/>
      <c r="D49" s="158"/>
      <c r="E49" s="79"/>
      <c r="F49" s="109">
        <v>0</v>
      </c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3"/>
      <c r="AL49" s="3"/>
      <c r="AM49" s="3"/>
      <c r="AN49" s="3"/>
      <c r="AO49" s="3"/>
      <c r="AP49" s="3"/>
      <c r="AQ49" s="3"/>
      <c r="AR49" s="54"/>
      <c r="AS49" s="54"/>
      <c r="AT49" s="54"/>
      <c r="AU49" s="54"/>
      <c r="AV49" s="54"/>
      <c r="AW49" s="54"/>
      <c r="AX49" s="54"/>
      <c r="AY49" s="54"/>
      <c r="AZ49" s="4">
        <f t="shared" si="1"/>
        <v>0</v>
      </c>
    </row>
    <row r="50" spans="1:52" ht="15.75">
      <c r="A50" s="15"/>
      <c r="B50" s="72" t="s">
        <v>6</v>
      </c>
      <c r="C50" s="72"/>
      <c r="D50" s="117">
        <f t="shared" ref="D50:AH50" si="2">SUM(D8:D49)</f>
        <v>65</v>
      </c>
      <c r="E50" s="117">
        <f t="shared" si="2"/>
        <v>1413</v>
      </c>
      <c r="F50" s="117">
        <f t="shared" si="2"/>
        <v>212</v>
      </c>
      <c r="G50" s="18">
        <f t="shared" ref="G50:L50" si="3">SUM(G8:G49)</f>
        <v>33</v>
      </c>
      <c r="H50" s="18">
        <f t="shared" si="3"/>
        <v>33</v>
      </c>
      <c r="I50" s="18">
        <f t="shared" si="3"/>
        <v>35</v>
      </c>
      <c r="J50" s="18">
        <f t="shared" si="3"/>
        <v>33</v>
      </c>
      <c r="K50" s="18">
        <f t="shared" si="3"/>
        <v>34</v>
      </c>
      <c r="L50" s="18">
        <f t="shared" si="3"/>
        <v>32</v>
      </c>
      <c r="M50" s="18">
        <f t="shared" si="2"/>
        <v>35</v>
      </c>
      <c r="N50" s="18">
        <f t="shared" si="2"/>
        <v>36</v>
      </c>
      <c r="O50" s="18">
        <f t="shared" si="2"/>
        <v>34</v>
      </c>
      <c r="P50" s="18">
        <f t="shared" si="2"/>
        <v>38</v>
      </c>
      <c r="Q50" s="18">
        <f t="shared" si="2"/>
        <v>37</v>
      </c>
      <c r="R50" s="18">
        <f t="shared" si="2"/>
        <v>35</v>
      </c>
      <c r="S50" s="18">
        <f t="shared" si="2"/>
        <v>38</v>
      </c>
      <c r="T50" s="18">
        <f t="shared" si="2"/>
        <v>35</v>
      </c>
      <c r="U50" s="18">
        <f t="shared" si="2"/>
        <v>36</v>
      </c>
      <c r="V50" s="18">
        <f t="shared" si="2"/>
        <v>35</v>
      </c>
      <c r="W50" s="18">
        <f t="shared" si="2"/>
        <v>31</v>
      </c>
      <c r="X50" s="18">
        <f t="shared" si="2"/>
        <v>32</v>
      </c>
      <c r="Y50" s="18">
        <f t="shared" si="2"/>
        <v>31</v>
      </c>
      <c r="Z50" s="18">
        <f t="shared" si="2"/>
        <v>30</v>
      </c>
      <c r="AA50" s="18">
        <f t="shared" si="2"/>
        <v>31</v>
      </c>
      <c r="AB50" s="18">
        <f t="shared" si="2"/>
        <v>39</v>
      </c>
      <c r="AC50" s="18">
        <f t="shared" si="2"/>
        <v>34</v>
      </c>
      <c r="AD50" s="18">
        <f t="shared" si="2"/>
        <v>36</v>
      </c>
      <c r="AE50" s="18">
        <f t="shared" si="2"/>
        <v>37</v>
      </c>
      <c r="AF50" s="18">
        <f t="shared" si="2"/>
        <v>36</v>
      </c>
      <c r="AG50" s="18">
        <f t="shared" si="2"/>
        <v>38</v>
      </c>
      <c r="AH50" s="18">
        <f t="shared" si="2"/>
        <v>37</v>
      </c>
      <c r="AI50" s="18">
        <f t="shared" ref="AI50:AN50" si="4">SUM(AI8:AI49)</f>
        <v>39</v>
      </c>
      <c r="AJ50" s="18">
        <f t="shared" si="4"/>
        <v>40</v>
      </c>
      <c r="AK50" s="18">
        <f t="shared" si="4"/>
        <v>38</v>
      </c>
      <c r="AL50" s="18">
        <f t="shared" si="4"/>
        <v>38</v>
      </c>
      <c r="AM50" s="18">
        <f t="shared" si="4"/>
        <v>38</v>
      </c>
      <c r="AN50" s="18">
        <f t="shared" si="4"/>
        <v>38</v>
      </c>
      <c r="AO50" s="18">
        <f t="shared" ref="AO50:AZ50" si="5">SUM(AO8:AO49)</f>
        <v>38</v>
      </c>
      <c r="AP50" s="18">
        <f t="shared" ref="AP50" si="6">SUM(AP8:AP49)</f>
        <v>30</v>
      </c>
      <c r="AQ50" s="18">
        <f t="shared" ref="AQ50" si="7">SUM(AQ8:AQ49)</f>
        <v>38</v>
      </c>
      <c r="AR50" s="18">
        <f t="shared" si="5"/>
        <v>38</v>
      </c>
      <c r="AS50" s="18">
        <f t="shared" si="5"/>
        <v>40</v>
      </c>
      <c r="AT50" s="18">
        <f t="shared" si="5"/>
        <v>39</v>
      </c>
      <c r="AU50" s="18">
        <f t="shared" si="5"/>
        <v>40</v>
      </c>
      <c r="AV50" s="18">
        <f t="shared" si="5"/>
        <v>40</v>
      </c>
      <c r="AW50" s="18">
        <f t="shared" si="5"/>
        <v>40</v>
      </c>
      <c r="AX50" s="18">
        <f t="shared" si="5"/>
        <v>40</v>
      </c>
      <c r="AY50" s="18">
        <f t="shared" si="5"/>
        <v>40</v>
      </c>
      <c r="AZ50" s="73">
        <f t="shared" si="5"/>
        <v>1625</v>
      </c>
    </row>
    <row r="57" spans="1:52" ht="18.75" customHeight="1">
      <c r="A57" s="61"/>
      <c r="B57" s="61"/>
      <c r="C57" s="61"/>
      <c r="D57" s="61"/>
      <c r="E57" s="61"/>
      <c r="F57" s="5"/>
      <c r="AU57" s="5"/>
      <c r="AZ57" s="61"/>
    </row>
  </sheetData>
  <mergeCells count="87">
    <mergeCell ref="C43:C44"/>
    <mergeCell ref="C45:C46"/>
    <mergeCell ref="C48:C49"/>
    <mergeCell ref="C27:C28"/>
    <mergeCell ref="C29:C30"/>
    <mergeCell ref="C31:C32"/>
    <mergeCell ref="C33:C34"/>
    <mergeCell ref="C35:C36"/>
    <mergeCell ref="C16:C17"/>
    <mergeCell ref="C18:C19"/>
    <mergeCell ref="C21:C22"/>
    <mergeCell ref="C23:C24"/>
    <mergeCell ref="C25:C26"/>
    <mergeCell ref="B1:H1"/>
    <mergeCell ref="B2:AI2"/>
    <mergeCell ref="B3:AI3"/>
    <mergeCell ref="B5:B6"/>
    <mergeCell ref="D5:D6"/>
    <mergeCell ref="E5:F6"/>
    <mergeCell ref="C5:C6"/>
    <mergeCell ref="A5:A6"/>
    <mergeCell ref="B31:B32"/>
    <mergeCell ref="B33:B34"/>
    <mergeCell ref="B39:B40"/>
    <mergeCell ref="A18:A19"/>
    <mergeCell ref="A14:A15"/>
    <mergeCell ref="A16:A17"/>
    <mergeCell ref="A33:A34"/>
    <mergeCell ref="A31:A32"/>
    <mergeCell ref="A29:A30"/>
    <mergeCell ref="A27:A28"/>
    <mergeCell ref="A25:A26"/>
    <mergeCell ref="A8:A9"/>
    <mergeCell ref="A10:A11"/>
    <mergeCell ref="A12:A13"/>
    <mergeCell ref="A35:A36"/>
    <mergeCell ref="A23:A24"/>
    <mergeCell ref="A21:A22"/>
    <mergeCell ref="B37:B38"/>
    <mergeCell ref="A37:A38"/>
    <mergeCell ref="A39:A40"/>
    <mergeCell ref="B23:B24"/>
    <mergeCell ref="B21:B22"/>
    <mergeCell ref="A48:A49"/>
    <mergeCell ref="B35:B36"/>
    <mergeCell ref="B43:B44"/>
    <mergeCell ref="D41:D42"/>
    <mergeCell ref="D43:D44"/>
    <mergeCell ref="A43:A44"/>
    <mergeCell ref="A41:A42"/>
    <mergeCell ref="D37:D38"/>
    <mergeCell ref="A45:A46"/>
    <mergeCell ref="B45:B46"/>
    <mergeCell ref="D45:D46"/>
    <mergeCell ref="B41:B42"/>
    <mergeCell ref="D35:D36"/>
    <mergeCell ref="C37:C38"/>
    <mergeCell ref="C39:C40"/>
    <mergeCell ref="C41:C42"/>
    <mergeCell ref="B18:B19"/>
    <mergeCell ref="D16:D17"/>
    <mergeCell ref="D18:D19"/>
    <mergeCell ref="B16:B17"/>
    <mergeCell ref="B48:B49"/>
    <mergeCell ref="D48:D49"/>
    <mergeCell ref="D23:D24"/>
    <mergeCell ref="B29:B30"/>
    <mergeCell ref="B25:B26"/>
    <mergeCell ref="B27:B28"/>
    <mergeCell ref="D25:D26"/>
    <mergeCell ref="D27:D28"/>
    <mergeCell ref="D29:D30"/>
    <mergeCell ref="D31:D32"/>
    <mergeCell ref="D33:D34"/>
    <mergeCell ref="D21:D22"/>
    <mergeCell ref="D14:D15"/>
    <mergeCell ref="D8:D9"/>
    <mergeCell ref="B14:B15"/>
    <mergeCell ref="D10:D11"/>
    <mergeCell ref="D12:D13"/>
    <mergeCell ref="B8:B9"/>
    <mergeCell ref="B10:B11"/>
    <mergeCell ref="B12:B13"/>
    <mergeCell ref="C8:C9"/>
    <mergeCell ref="C10:C11"/>
    <mergeCell ref="C12:C13"/>
    <mergeCell ref="C14:C15"/>
  </mergeCells>
  <pageMargins left="0.7" right="0.7" top="0.75" bottom="0.75" header="0.3" footer="0.3"/>
  <pageSetup paperSize="9" scale="5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"/>
  <sheetViews>
    <sheetView workbookViewId="0">
      <selection activeCell="Y6" sqref="Y6"/>
    </sheetView>
  </sheetViews>
  <sheetFormatPr defaultRowHeight="15"/>
  <cols>
    <col min="1" max="1" width="4.7109375" customWidth="1"/>
    <col min="2" max="2" width="35.7109375" customWidth="1"/>
    <col min="3" max="5" width="5.7109375" customWidth="1"/>
    <col min="6" max="18" width="5" customWidth="1"/>
    <col min="19" max="19" width="6.42578125" customWidth="1"/>
  </cols>
  <sheetData>
    <row r="1" spans="1:44" s="21" customFormat="1">
      <c r="C1" s="22"/>
    </row>
    <row r="2" spans="1:44" s="21" customFormat="1">
      <c r="B2" s="188" t="s">
        <v>22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23"/>
      <c r="U2" s="23"/>
      <c r="V2" s="23"/>
      <c r="W2" s="23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</row>
    <row r="3" spans="1:44" s="21" customFormat="1" ht="72" customHeight="1" thickBot="1"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</row>
    <row r="5" spans="1:44" ht="15.75">
      <c r="A5" s="190" t="s">
        <v>14</v>
      </c>
      <c r="B5" s="192" t="s">
        <v>15</v>
      </c>
      <c r="C5" s="194" t="s">
        <v>2</v>
      </c>
      <c r="D5" s="196" t="s">
        <v>9</v>
      </c>
      <c r="E5" s="197"/>
      <c r="F5" s="200" t="s">
        <v>16</v>
      </c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2"/>
    </row>
    <row r="6" spans="1:44" ht="174.75">
      <c r="A6" s="191"/>
      <c r="B6" s="193"/>
      <c r="C6" s="195"/>
      <c r="D6" s="198"/>
      <c r="E6" s="199"/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6" t="s">
        <v>17</v>
      </c>
      <c r="S6" s="27" t="s">
        <v>18</v>
      </c>
    </row>
    <row r="7" spans="1:44" ht="18">
      <c r="A7" s="28"/>
      <c r="B7" s="29" t="s">
        <v>19</v>
      </c>
      <c r="C7" s="30"/>
      <c r="D7" s="31" t="s">
        <v>7</v>
      </c>
      <c r="E7" s="32" t="s">
        <v>8</v>
      </c>
      <c r="F7" s="47"/>
      <c r="G7" s="47"/>
      <c r="H7" s="47"/>
      <c r="I7" s="47"/>
      <c r="J7" s="47"/>
      <c r="K7" s="47"/>
      <c r="L7" s="48"/>
      <c r="M7" s="48"/>
      <c r="N7" s="48"/>
      <c r="O7" s="48"/>
      <c r="P7" s="48"/>
      <c r="Q7" s="48"/>
      <c r="R7" s="33"/>
      <c r="S7" s="34"/>
    </row>
    <row r="8" spans="1:44" ht="15.75">
      <c r="A8" s="182">
        <v>1</v>
      </c>
      <c r="B8" s="184" t="s">
        <v>20</v>
      </c>
      <c r="C8" s="186">
        <v>15</v>
      </c>
      <c r="D8" s="35">
        <v>295</v>
      </c>
      <c r="E8" s="36"/>
      <c r="F8" s="49">
        <v>25</v>
      </c>
      <c r="G8" s="49">
        <v>25</v>
      </c>
      <c r="H8" s="49">
        <v>25</v>
      </c>
      <c r="I8" s="49">
        <v>25</v>
      </c>
      <c r="J8" s="49">
        <v>25</v>
      </c>
      <c r="K8" s="49">
        <v>25</v>
      </c>
      <c r="L8" s="49">
        <v>25</v>
      </c>
      <c r="M8" s="49">
        <v>25</v>
      </c>
      <c r="N8" s="49">
        <v>25</v>
      </c>
      <c r="O8" s="49">
        <v>25</v>
      </c>
      <c r="P8" s="49">
        <v>25</v>
      </c>
      <c r="Q8" s="49">
        <v>20</v>
      </c>
      <c r="R8" s="50">
        <f>SUM(F8:Q8)</f>
        <v>295</v>
      </c>
      <c r="S8" s="38"/>
    </row>
    <row r="9" spans="1:44" ht="15.75">
      <c r="A9" s="183"/>
      <c r="B9" s="185"/>
      <c r="C9" s="187"/>
      <c r="D9" s="35"/>
      <c r="E9" s="39">
        <v>80</v>
      </c>
      <c r="F9" s="51">
        <v>6</v>
      </c>
      <c r="G9" s="51">
        <v>6</v>
      </c>
      <c r="H9" s="51">
        <v>6</v>
      </c>
      <c r="I9" s="51">
        <v>6</v>
      </c>
      <c r="J9" s="51">
        <v>6</v>
      </c>
      <c r="K9" s="51">
        <v>6</v>
      </c>
      <c r="L9" s="51">
        <v>6</v>
      </c>
      <c r="M9" s="51">
        <v>7</v>
      </c>
      <c r="N9" s="51">
        <v>7</v>
      </c>
      <c r="O9" s="51">
        <v>7</v>
      </c>
      <c r="P9" s="51">
        <v>7</v>
      </c>
      <c r="Q9" s="51">
        <v>10</v>
      </c>
      <c r="R9" s="52"/>
      <c r="S9" s="53">
        <f>SUM(F9:R9)</f>
        <v>80</v>
      </c>
    </row>
    <row r="10" spans="1:44" ht="15.75">
      <c r="A10" s="40"/>
      <c r="B10" s="41" t="s">
        <v>21</v>
      </c>
      <c r="C10" s="37"/>
      <c r="D10" s="42">
        <v>295</v>
      </c>
      <c r="E10" s="43">
        <v>80</v>
      </c>
      <c r="F10" s="44">
        <f>SUM(F8:F9)</f>
        <v>31</v>
      </c>
      <c r="G10" s="44">
        <f t="shared" ref="G10:Q10" si="0">SUM(G8:G9)</f>
        <v>31</v>
      </c>
      <c r="H10" s="44">
        <f t="shared" si="0"/>
        <v>31</v>
      </c>
      <c r="I10" s="44">
        <f t="shared" si="0"/>
        <v>31</v>
      </c>
      <c r="J10" s="44">
        <f t="shared" si="0"/>
        <v>31</v>
      </c>
      <c r="K10" s="44">
        <f t="shared" si="0"/>
        <v>31</v>
      </c>
      <c r="L10" s="44">
        <f t="shared" si="0"/>
        <v>31</v>
      </c>
      <c r="M10" s="44">
        <f t="shared" si="0"/>
        <v>32</v>
      </c>
      <c r="N10" s="44">
        <f t="shared" si="0"/>
        <v>32</v>
      </c>
      <c r="O10" s="44">
        <f t="shared" si="0"/>
        <v>32</v>
      </c>
      <c r="P10" s="44">
        <f t="shared" si="0"/>
        <v>32</v>
      </c>
      <c r="Q10" s="44">
        <f t="shared" si="0"/>
        <v>30</v>
      </c>
      <c r="R10" s="42">
        <v>295</v>
      </c>
      <c r="S10" s="45">
        <v>80</v>
      </c>
    </row>
  </sheetData>
  <mergeCells count="9">
    <mergeCell ref="A8:A9"/>
    <mergeCell ref="B8:B9"/>
    <mergeCell ref="C8:C9"/>
    <mergeCell ref="B2:S3"/>
    <mergeCell ref="A5:A6"/>
    <mergeCell ref="B5:B6"/>
    <mergeCell ref="C5:C6"/>
    <mergeCell ref="D5:E6"/>
    <mergeCell ref="F5:S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Tabashiri</vt:lpstr>
      <vt:lpstr>ქართული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2019-10-04T16:41:14Z</dcterms:modified>
</cp:coreProperties>
</file>